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75" windowWidth="8100" windowHeight="654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'Sheet1'!$D$16,'Sheet1'!$D$21,'Sheet1'!$D$25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'Sheet1'!$D$32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<sst xmlns="http://schemas.openxmlformats.org/spreadsheetml/2006/main" count="21" uniqueCount="14">
  <si>
    <t>k =</t>
  </si>
  <si>
    <t>総販売量</t>
  </si>
  <si>
    <t>グループ1</t>
  </si>
  <si>
    <t>グループ２</t>
  </si>
  <si>
    <t>需要の弾力性</t>
  </si>
  <si>
    <t>重み（市場全体に対する割合）</t>
  </si>
  <si>
    <t>最適な単一価格の場合の利潤</t>
  </si>
  <si>
    <r>
      <rPr>
        <sz val="9"/>
        <rFont val="ＭＳ Ｐゴシック"/>
        <family val="3"/>
      </rPr>
      <t>価格</t>
    </r>
    <r>
      <rPr>
        <sz val="9"/>
        <rFont val="Geneva"/>
        <family val="2"/>
      </rPr>
      <t xml:space="preserve"> =</t>
    </r>
  </si>
  <si>
    <r>
      <rPr>
        <sz val="9"/>
        <rFont val="ＭＳ Ｐゴシック"/>
        <family val="3"/>
      </rPr>
      <t>利潤</t>
    </r>
    <r>
      <rPr>
        <sz val="9"/>
        <rFont val="Geneva"/>
        <family val="2"/>
      </rPr>
      <t xml:space="preserve"> =</t>
    </r>
  </si>
  <si>
    <t>グループ１に対する価格差別</t>
  </si>
  <si>
    <t>グループ２に対する価格差別</t>
  </si>
  <si>
    <t>価格差別の場合の総利潤</t>
  </si>
  <si>
    <t>利潤の変化率</t>
  </si>
  <si>
    <t>単一の価格の場合の利潤と価格差別の利潤の合計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</si>
</sst>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20">
    <font>
      <sz val="9"/>
      <name val="Geneva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/>
    </xf>
    <xf numFmtId="9" fontId="0" fillId="0" borderId="0" xfId="42" applyFont="1" applyAlignment="1">
      <alignment/>
    </xf>
    <xf numFmtId="176" fontId="0" fillId="0" borderId="0" xfId="58" applyFont="1" applyAlignment="1">
      <alignment/>
    </xf>
    <xf numFmtId="10" fontId="0" fillId="0" borderId="0" xfId="42" applyNumberFormat="1" applyFont="1" applyAlignment="1">
      <alignment/>
    </xf>
    <xf numFmtId="176" fontId="0" fillId="0" borderId="0" xfId="0" applyNumberFormat="1" applyAlignment="1">
      <alignment/>
    </xf>
    <xf numFmtId="177" fontId="0" fillId="0" borderId="0" xfId="49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8"/>
  <sheetViews>
    <sheetView tabSelected="1" zoomScalePageLayoutView="0" workbookViewId="0" topLeftCell="A11">
      <selection activeCell="D4" sqref="D4"/>
      <selection activeCell="A1" sqref="A1"/>
      <selection activeCell="A11" sqref="A11"/>
    </sheetView>
  </sheetViews>
  <sheetFormatPr defaultColWidth="11.375" defaultRowHeight="12"/>
  <cols>
    <col min="1" max="1" width="3.25390625" style="0" customWidth="1"/>
    <col min="2" max="2" width="11.375" style="0" customWidth="1"/>
    <col min="3" max="3" width="23.125" style="0" customWidth="1"/>
    <col min="4" max="4" width="14.25390625" style="0" customWidth="1"/>
    <col min="5" max="6" width="11.375" style="0" customWidth="1"/>
    <col min="7" max="7" width="11.00390625" style="0" customWidth="1"/>
    <col min="8" max="8" width="11.75390625" style="0" bestFit="1" customWidth="1"/>
  </cols>
  <sheetData>
    <row r="3" spans="2:4" ht="12">
      <c r="B3" s="7" t="s">
        <v>1</v>
      </c>
      <c r="D3">
        <v>3000</v>
      </c>
    </row>
    <row r="5" ht="12">
      <c r="B5" s="7" t="s">
        <v>2</v>
      </c>
    </row>
    <row r="6" spans="3:4" ht="12">
      <c r="C6" s="7" t="s">
        <v>4</v>
      </c>
      <c r="D6">
        <v>-2</v>
      </c>
    </row>
    <row r="7" spans="3:4" ht="12">
      <c r="C7" s="8" t="s">
        <v>5</v>
      </c>
      <c r="D7" s="1">
        <f>(-3-D11)/(D6-D11)</f>
        <v>0.6666666666666666</v>
      </c>
    </row>
    <row r="8" spans="3:4" ht="12">
      <c r="C8" t="s">
        <v>0</v>
      </c>
      <c r="D8" s="5">
        <f>D7*D3*60^(-D6)</f>
        <v>7200000</v>
      </c>
    </row>
    <row r="10" ht="12">
      <c r="B10" s="7" t="s">
        <v>3</v>
      </c>
    </row>
    <row r="11" spans="3:4" ht="12">
      <c r="C11" s="7" t="s">
        <v>4</v>
      </c>
      <c r="D11">
        <v>-5</v>
      </c>
    </row>
    <row r="12" spans="3:4" ht="12">
      <c r="C12" s="8" t="s">
        <v>5</v>
      </c>
      <c r="D12" s="1">
        <f>1-D7</f>
        <v>0.33333333333333337</v>
      </c>
    </row>
    <row r="13" spans="3:4" ht="12">
      <c r="C13" t="s">
        <v>0</v>
      </c>
      <c r="D13">
        <f>D12*D3*60^(-D11)</f>
        <v>777600000000.0001</v>
      </c>
    </row>
    <row r="15" ht="12">
      <c r="B15" s="7" t="s">
        <v>6</v>
      </c>
    </row>
    <row r="16" spans="3:10" ht="12">
      <c r="C16" t="s">
        <v>7</v>
      </c>
      <c r="D16" s="2">
        <v>60</v>
      </c>
      <c r="G16" s="5"/>
      <c r="H16" s="5"/>
      <c r="I16" s="6"/>
      <c r="J16" s="6"/>
    </row>
    <row r="17" spans="3:4" ht="12">
      <c r="C17" t="s">
        <v>8</v>
      </c>
      <c r="D17" s="2">
        <f>(D16-40)*(D8/D16^(-D6)+D13/D16^(-D11))</f>
        <v>60000</v>
      </c>
    </row>
    <row r="18" ht="12">
      <c r="D18" s="2"/>
    </row>
    <row r="19" ht="12">
      <c r="D19" s="2"/>
    </row>
    <row r="20" spans="2:4" ht="12">
      <c r="B20" s="7" t="s">
        <v>9</v>
      </c>
      <c r="D20" s="2"/>
    </row>
    <row r="21" spans="3:6" ht="12">
      <c r="C21" t="s">
        <v>7</v>
      </c>
      <c r="D21" s="2">
        <v>79.99996696479359</v>
      </c>
      <c r="F21" s="2"/>
    </row>
    <row r="22" spans="3:6" ht="12">
      <c r="C22" t="s">
        <v>8</v>
      </c>
      <c r="D22" s="2">
        <f>(D21-40)*(D8/D21^(-D6))</f>
        <v>44999.99999999233</v>
      </c>
      <c r="F22" s="2"/>
    </row>
    <row r="23" ht="12">
      <c r="D23" s="2"/>
    </row>
    <row r="24" spans="2:4" ht="12">
      <c r="B24" s="7" t="s">
        <v>10</v>
      </c>
      <c r="D24" s="2"/>
    </row>
    <row r="25" spans="3:4" ht="12">
      <c r="C25" t="s">
        <v>7</v>
      </c>
      <c r="D25" s="2">
        <v>49.99997904810709</v>
      </c>
    </row>
    <row r="26" spans="3:4" ht="12">
      <c r="C26" t="s">
        <v>8</v>
      </c>
      <c r="D26" s="2">
        <f>(D25-40)*D13/D25^(-D11)</f>
        <v>24883.199999956316</v>
      </c>
    </row>
    <row r="27" ht="12">
      <c r="D27" s="2"/>
    </row>
    <row r="28" spans="2:4" ht="12">
      <c r="B28" s="7" t="s">
        <v>11</v>
      </c>
      <c r="D28" s="2">
        <f>D22+D26</f>
        <v>69883.19999994864</v>
      </c>
    </row>
    <row r="30" spans="2:4" ht="12">
      <c r="B30" s="7" t="s">
        <v>12</v>
      </c>
      <c r="D30" s="3">
        <f>(D28-D17)/D28</f>
        <v>0.1414245483886815</v>
      </c>
    </row>
    <row r="32" spans="2:4" ht="12">
      <c r="B32" s="9" t="s">
        <v>13</v>
      </c>
      <c r="C32" s="10"/>
      <c r="D32" s="4">
        <f>D17+D22+D26</f>
        <v>129883.19999994864</v>
      </c>
    </row>
    <row r="38" spans="4:10" ht="12">
      <c r="D38" s="2"/>
      <c r="G38" s="5"/>
      <c r="H38" s="5"/>
      <c r="I38" s="6"/>
      <c r="J38" s="6"/>
    </row>
    <row r="39" spans="4:10" ht="12">
      <c r="D39" s="2"/>
      <c r="G39" s="5"/>
      <c r="H39" s="5"/>
      <c r="I39" s="6"/>
      <c r="J39" s="6"/>
    </row>
    <row r="40" spans="4:10" ht="12">
      <c r="D40" s="2"/>
      <c r="G40" s="5"/>
      <c r="H40" s="5"/>
      <c r="I40" s="6"/>
      <c r="J40" s="6"/>
    </row>
    <row r="41" spans="4:10" ht="12">
      <c r="D41" s="2"/>
      <c r="G41" s="5"/>
      <c r="H41" s="5"/>
      <c r="I41" s="6"/>
      <c r="J41" s="6"/>
    </row>
    <row r="42" spans="4:10" ht="12">
      <c r="D42" s="2"/>
      <c r="G42" s="5"/>
      <c r="H42" s="5"/>
      <c r="I42" s="6"/>
      <c r="J42" s="6"/>
    </row>
    <row r="43" spans="4:10" ht="12">
      <c r="D43" s="2"/>
      <c r="G43" s="5"/>
      <c r="H43" s="5"/>
      <c r="I43" s="6"/>
      <c r="J43" s="6"/>
    </row>
    <row r="44" spans="4:10" ht="12">
      <c r="D44" s="2"/>
      <c r="G44" s="5"/>
      <c r="H44" s="5"/>
      <c r="I44" s="6"/>
      <c r="J44" s="6"/>
    </row>
    <row r="45" spans="4:10" ht="12">
      <c r="D45" s="2"/>
      <c r="G45" s="5"/>
      <c r="H45" s="5"/>
      <c r="I45" s="6"/>
      <c r="J45" s="6"/>
    </row>
    <row r="46" spans="4:10" ht="12">
      <c r="D46" s="2"/>
      <c r="G46" s="5"/>
      <c r="H46" s="5"/>
      <c r="I46" s="6"/>
      <c r="J46" s="6"/>
    </row>
    <row r="47" spans="4:10" ht="12">
      <c r="D47" s="2"/>
      <c r="G47" s="5"/>
      <c r="H47" s="5"/>
      <c r="I47" s="6"/>
      <c r="J47" s="6"/>
    </row>
    <row r="48" spans="4:10" ht="12">
      <c r="D48" s="2"/>
      <c r="G48" s="5"/>
      <c r="H48" s="5"/>
      <c r="I48" s="6"/>
      <c r="J48" s="6"/>
    </row>
    <row r="49" spans="4:10" ht="12">
      <c r="D49" s="2"/>
      <c r="G49" s="5"/>
      <c r="H49" s="5"/>
      <c r="I49" s="6"/>
      <c r="J49" s="6"/>
    </row>
    <row r="50" spans="4:10" ht="12">
      <c r="D50" s="2"/>
      <c r="G50" s="5"/>
      <c r="H50" s="5"/>
      <c r="I50" s="6"/>
      <c r="J50" s="6"/>
    </row>
    <row r="51" spans="4:10" ht="12">
      <c r="D51" s="2"/>
      <c r="G51" s="5"/>
      <c r="H51" s="5"/>
      <c r="I51" s="6"/>
      <c r="J51" s="6"/>
    </row>
    <row r="52" spans="4:10" ht="12">
      <c r="D52" s="2"/>
      <c r="G52" s="5"/>
      <c r="H52" s="5"/>
      <c r="I52" s="6"/>
      <c r="J52" s="6"/>
    </row>
    <row r="53" spans="4:10" ht="12">
      <c r="D53" s="2"/>
      <c r="G53" s="5"/>
      <c r="H53" s="5"/>
      <c r="I53" s="6"/>
      <c r="J53" s="6"/>
    </row>
    <row r="54" spans="4:10" ht="12">
      <c r="D54" s="2"/>
      <c r="G54" s="5"/>
      <c r="H54" s="5"/>
      <c r="I54" s="6"/>
      <c r="J54" s="6"/>
    </row>
    <row r="55" spans="4:10" ht="12">
      <c r="D55" s="2"/>
      <c r="G55" s="5"/>
      <c r="H55" s="5"/>
      <c r="I55" s="6"/>
      <c r="J55" s="6"/>
    </row>
    <row r="56" spans="4:10" ht="12">
      <c r="D56" s="2"/>
      <c r="G56" s="5"/>
      <c r="H56" s="5"/>
      <c r="I56" s="6"/>
      <c r="J56" s="6"/>
    </row>
    <row r="57" spans="4:10" ht="12">
      <c r="D57" s="2"/>
      <c r="G57" s="5"/>
      <c r="H57" s="5"/>
      <c r="I57" s="6"/>
      <c r="J57" s="6"/>
    </row>
    <row r="58" spans="4:10" ht="12">
      <c r="D58" s="2"/>
      <c r="G58" s="5"/>
      <c r="H58" s="5"/>
      <c r="I58" s="6"/>
      <c r="J58" s="6"/>
    </row>
    <row r="59" spans="4:10" ht="12">
      <c r="D59" s="2"/>
      <c r="G59" s="5"/>
      <c r="H59" s="5"/>
      <c r="I59" s="6"/>
      <c r="J59" s="6"/>
    </row>
    <row r="60" spans="4:10" ht="12">
      <c r="D60" s="2"/>
      <c r="G60" s="5"/>
      <c r="H60" s="5"/>
      <c r="I60" s="6"/>
      <c r="J60" s="6"/>
    </row>
    <row r="61" spans="4:10" ht="12">
      <c r="D61" s="2"/>
      <c r="G61" s="5"/>
      <c r="H61" s="5"/>
      <c r="I61" s="6"/>
      <c r="J61" s="6"/>
    </row>
    <row r="62" spans="4:10" ht="12">
      <c r="D62" s="2"/>
      <c r="G62" s="5"/>
      <c r="H62" s="5"/>
      <c r="I62" s="6"/>
      <c r="J62" s="6"/>
    </row>
    <row r="63" spans="4:10" ht="12">
      <c r="D63" s="2"/>
      <c r="G63" s="5"/>
      <c r="H63" s="5"/>
      <c r="I63" s="6"/>
      <c r="J63" s="6"/>
    </row>
    <row r="64" spans="4:10" ht="12">
      <c r="D64" s="2"/>
      <c r="G64" s="5"/>
      <c r="H64" s="5"/>
      <c r="I64" s="6"/>
      <c r="J64" s="6"/>
    </row>
    <row r="65" spans="4:10" ht="12">
      <c r="D65" s="2"/>
      <c r="G65" s="5"/>
      <c r="H65" s="5"/>
      <c r="I65" s="6"/>
      <c r="J65" s="6"/>
    </row>
    <row r="66" spans="4:10" ht="12">
      <c r="D66" s="2"/>
      <c r="G66" s="5"/>
      <c r="H66" s="5"/>
      <c r="I66" s="6"/>
      <c r="J66" s="6"/>
    </row>
    <row r="67" spans="4:10" ht="12">
      <c r="D67" s="2"/>
      <c r="G67" s="5"/>
      <c r="H67" s="5"/>
      <c r="I67" s="6"/>
      <c r="J67" s="6"/>
    </row>
    <row r="68" spans="4:10" ht="12">
      <c r="D68" s="2"/>
      <c r="G68" s="5"/>
      <c r="H68" s="5"/>
      <c r="I68" s="6"/>
      <c r="J68" s="6"/>
    </row>
  </sheetData>
  <sheetProtection/>
  <mergeCells count="1">
    <mergeCell ref="B32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2002-03-11T22:06:41Z</dcterms:created>
  <dcterms:modified xsi:type="dcterms:W3CDTF">2008-03-11T03:05:12Z</dcterms:modified>
  <cp:category/>
  <cp:version/>
  <cp:contentType/>
  <cp:contentStatus/>
</cp:coreProperties>
</file>