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5" yWindow="330" windowWidth="9810" windowHeight="507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'Sheet1'!$C$5</definedName>
    <definedName name="solver_adj" localSheetId="1" hidden="1">'Sheet2'!$C$5:$C$6</definedName>
    <definedName name="solver_adj" localSheetId="2" hidden="1">'Sheet3'!$B$2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'Sheet1'!$C$14</definedName>
    <definedName name="solver_opt" localSheetId="1" hidden="1">'Sheet2'!$C$19</definedName>
    <definedName name="solver_opt" localSheetId="2" hidden="1">'Sheet3'!$B$16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<sst xmlns="http://schemas.openxmlformats.org/spreadsheetml/2006/main" count="42" uniqueCount="40">
  <si>
    <t>Larry calls tune</t>
  </si>
  <si>
    <t>Mae calls tune</t>
  </si>
  <si>
    <t>Curly calls tune</t>
  </si>
  <si>
    <t>Shepp calls tune</t>
  </si>
  <si>
    <r>
      <rPr>
        <sz val="9"/>
        <rFont val="ＭＳ Ｐゴシック"/>
        <family val="3"/>
      </rPr>
      <t>価格</t>
    </r>
    <r>
      <rPr>
        <sz val="9"/>
        <rFont val="Geneva"/>
        <family val="2"/>
      </rPr>
      <t xml:space="preserve">  p</t>
    </r>
  </si>
  <si>
    <t>ラリーの需要量</t>
  </si>
  <si>
    <t>メイの需要量</t>
  </si>
  <si>
    <t>カーリーの需要量</t>
  </si>
  <si>
    <t>シェップの需要量</t>
  </si>
  <si>
    <t>総需要量</t>
  </si>
  <si>
    <t>利潤</t>
  </si>
  <si>
    <t>入場料</t>
  </si>
  <si>
    <t>単位当たり価格</t>
  </si>
  <si>
    <t>ラリー</t>
  </si>
  <si>
    <t>メイ</t>
  </si>
  <si>
    <t>カーリー</t>
  </si>
  <si>
    <t>シェップ</t>
  </si>
  <si>
    <t>各々の総需要量</t>
  </si>
  <si>
    <t>総利潤</t>
  </si>
  <si>
    <t>総収入</t>
  </si>
  <si>
    <t>総販売量</t>
  </si>
  <si>
    <t>入場料収入</t>
  </si>
  <si>
    <t>財販売収入</t>
  </si>
  <si>
    <t>総効用の増加分</t>
  </si>
  <si>
    <t>入場料を払うか否か？</t>
  </si>
  <si>
    <t>総効用の純増分</t>
  </si>
  <si>
    <t>正味の需要量</t>
  </si>
  <si>
    <t>最大利潤</t>
  </si>
  <si>
    <t>ラリーの需要量</t>
  </si>
  <si>
    <t>メイの需要量</t>
  </si>
  <si>
    <t>カーリーの需要量</t>
  </si>
  <si>
    <t>シェップの需要量</t>
  </si>
  <si>
    <t>ラリーの総効用</t>
  </si>
  <si>
    <t>メイの総効用</t>
  </si>
  <si>
    <t>カーリーの総効用</t>
  </si>
  <si>
    <t>シェップの総効用</t>
  </si>
  <si>
    <t>ラリーの純効用</t>
  </si>
  <si>
    <t>メイの純効用</t>
  </si>
  <si>
    <t>カーリーの純効用</t>
  </si>
  <si>
    <t>シェップの純効用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</si>
</sst>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0.0000"/>
    <numFmt numFmtId="178" formatCode="&quot;$&quot;#,##0.0000_);[Red]\(&quot;$&quot;#,##0.0000\)"/>
    <numFmt numFmtId="179" formatCode="&quot;$&quot;#,##0.00"/>
  </numFmts>
  <fonts count="20">
    <font>
      <sz val="9"/>
      <name val="Geneva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7" fontId="0" fillId="0" borderId="13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shrinkToFit="1"/>
    </xf>
    <xf numFmtId="0" fontId="0" fillId="0" borderId="0" xfId="0" applyAlignment="1">
      <alignment shrinkToFit="1"/>
    </xf>
    <xf numFmtId="0" fontId="3" fillId="0" borderId="0" xfId="0" applyFont="1" applyAlignment="1">
      <alignment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14"/>
  <sheetViews>
    <sheetView tabSelected="1" zoomScalePageLayoutView="0" workbookViewId="0" topLeftCell="A4">
      <selection activeCell="A4" sqref="A4"/>
    </sheetView>
  </sheetViews>
  <sheetFormatPr defaultColWidth="11.375" defaultRowHeight="12"/>
  <cols>
    <col min="1" max="1" width="2.875" style="0" customWidth="1"/>
    <col min="2" max="2" width="13.875" style="0" bestFit="1" customWidth="1"/>
  </cols>
  <sheetData>
    <row r="5" spans="2:3" ht="12">
      <c r="B5" s="2" t="s">
        <v>4</v>
      </c>
      <c r="C5" s="1">
        <v>5.22</v>
      </c>
    </row>
    <row r="6" ht="12">
      <c r="B6" s="2"/>
    </row>
    <row r="7" spans="2:3" ht="12">
      <c r="B7" s="25" t="s">
        <v>5</v>
      </c>
      <c r="C7" s="3">
        <f>MAX((10-C5)/2,0)</f>
        <v>2.39</v>
      </c>
    </row>
    <row r="8" spans="2:3" ht="12">
      <c r="B8" s="25" t="s">
        <v>6</v>
      </c>
      <c r="C8" s="3">
        <f>MAX(8/C5-1,0)</f>
        <v>0.5325670498084292</v>
      </c>
    </row>
    <row r="9" spans="2:3" ht="12">
      <c r="B9" s="25" t="s">
        <v>7</v>
      </c>
      <c r="C9" s="3">
        <f>16/C5^2</f>
        <v>0.5871904405396281</v>
      </c>
    </row>
    <row r="10" spans="2:3" ht="12">
      <c r="B10" s="25" t="s">
        <v>8</v>
      </c>
      <c r="C10" s="3">
        <f>MAX((8-C5)/2,0)</f>
        <v>1.3900000000000001</v>
      </c>
    </row>
    <row r="12" spans="2:3" ht="12">
      <c r="B12" s="26" t="s">
        <v>9</v>
      </c>
      <c r="C12" s="3">
        <f>SUM(C7:C10)</f>
        <v>4.899757490348057</v>
      </c>
    </row>
    <row r="14" spans="2:3" ht="12">
      <c r="B14" s="26" t="s">
        <v>10</v>
      </c>
      <c r="C14" s="24">
        <f>(C5-2)*C12</f>
        <v>15.777219118920744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29"/>
  <sheetViews>
    <sheetView zoomScalePageLayoutView="0" workbookViewId="0" topLeftCell="B4">
      <selection activeCell="D6" sqref="D6"/>
    </sheetView>
  </sheetViews>
  <sheetFormatPr defaultColWidth="11.375" defaultRowHeight="12"/>
  <cols>
    <col min="2" max="2" width="20.875" style="2" customWidth="1"/>
  </cols>
  <sheetData>
    <row r="5" spans="2:3" ht="12">
      <c r="B5" s="25" t="s">
        <v>11</v>
      </c>
      <c r="C5" s="1">
        <v>2.265</v>
      </c>
    </row>
    <row r="6" spans="2:3" ht="12">
      <c r="B6" s="25" t="s">
        <v>12</v>
      </c>
      <c r="C6" s="1">
        <v>4.99</v>
      </c>
    </row>
    <row r="8" spans="3:6" ht="12.75" thickBot="1">
      <c r="C8" s="27" t="s">
        <v>13</v>
      </c>
      <c r="D8" s="27" t="s">
        <v>14</v>
      </c>
      <c r="E8" s="27" t="s">
        <v>15</v>
      </c>
      <c r="F8" s="27" t="s">
        <v>16</v>
      </c>
    </row>
    <row r="9" spans="2:6" ht="12">
      <c r="B9" s="25" t="s">
        <v>17</v>
      </c>
      <c r="C9" s="4">
        <f>MAX((10-C6)/2,0)</f>
        <v>2.505</v>
      </c>
      <c r="D9" s="5">
        <f>MAX(8/C6-1,0)</f>
        <v>0.6032064128256511</v>
      </c>
      <c r="E9" s="5">
        <f>16/C6^2</f>
        <v>0.6425677005313232</v>
      </c>
      <c r="F9" s="6">
        <f>MAX((8-C6)/2,0)</f>
        <v>1.505</v>
      </c>
    </row>
    <row r="10" spans="2:6" ht="12">
      <c r="B10" s="25" t="s">
        <v>23</v>
      </c>
      <c r="C10" s="10">
        <f>10*C9-C9^2-C6*C9</f>
        <v>6.275024999999998</v>
      </c>
      <c r="D10" s="11">
        <f>8*LN(1+D9)-D9*C6</f>
        <v>0.766045055331269</v>
      </c>
      <c r="E10" s="11">
        <f>8*E9^0.5-E9*C6</f>
        <v>3.2064128256513027</v>
      </c>
      <c r="F10" s="12">
        <f>8*F9-F9^2-F9*C6</f>
        <v>2.2650249999999996</v>
      </c>
    </row>
    <row r="11" spans="2:6" ht="12">
      <c r="B11" s="25" t="s">
        <v>24</v>
      </c>
      <c r="C11" s="7">
        <f>IF(C10&gt;=$C$5-0.00001,1,0)</f>
        <v>1</v>
      </c>
      <c r="D11" s="8">
        <f>IF(D10&gt;=$C$5-0.00001,1,0)</f>
        <v>0</v>
      </c>
      <c r="E11" s="8">
        <f>IF(E10&gt;=$C$5-0.00001,1,0)</f>
        <v>1</v>
      </c>
      <c r="F11" s="9">
        <f>IF(F10&gt;=$C$5-0.00001,1,0)</f>
        <v>1</v>
      </c>
    </row>
    <row r="12" spans="2:6" ht="12">
      <c r="B12" s="25" t="s">
        <v>25</v>
      </c>
      <c r="C12" s="16">
        <f>(C10-C5)*C11</f>
        <v>4.010024999999997</v>
      </c>
      <c r="D12" s="17">
        <f>(D10-$C$5)*D11</f>
        <v>0</v>
      </c>
      <c r="E12" s="17">
        <f>(E10-$C$5)*E11</f>
        <v>0.9414128256513026</v>
      </c>
      <c r="F12" s="18">
        <f>(F10-$C$5)*F11</f>
        <v>2.4999999999497646E-05</v>
      </c>
    </row>
    <row r="13" spans="2:6" ht="12">
      <c r="B13" s="25" t="s">
        <v>26</v>
      </c>
      <c r="C13" s="16">
        <f>C9*C11</f>
        <v>2.505</v>
      </c>
      <c r="D13" s="17">
        <f>D9*D11</f>
        <v>0</v>
      </c>
      <c r="E13" s="17">
        <f>E9*E11</f>
        <v>0.6425677005313232</v>
      </c>
      <c r="F13" s="18">
        <f>F9*F11</f>
        <v>1.505</v>
      </c>
    </row>
    <row r="14" spans="2:6" ht="12">
      <c r="B14" s="25" t="s">
        <v>22</v>
      </c>
      <c r="C14" s="10">
        <f>C13*$C$6</f>
        <v>12.49995</v>
      </c>
      <c r="D14" s="11">
        <f>D13*$C$6</f>
        <v>0</v>
      </c>
      <c r="E14" s="11">
        <f>E13*$C$6</f>
        <v>3.2064128256513027</v>
      </c>
      <c r="F14" s="12">
        <f>F13*$C$6</f>
        <v>7.50995</v>
      </c>
    </row>
    <row r="15" spans="2:6" ht="12.75" thickBot="1">
      <c r="B15" s="25" t="s">
        <v>21</v>
      </c>
      <c r="C15" s="13">
        <f>$C$5*C11</f>
        <v>2.265</v>
      </c>
      <c r="D15" s="14">
        <f>$C$5*D11</f>
        <v>0</v>
      </c>
      <c r="E15" s="14">
        <f>$C$5*E11</f>
        <v>2.265</v>
      </c>
      <c r="F15" s="15">
        <f>$C$5*F11</f>
        <v>2.265</v>
      </c>
    </row>
    <row r="17" spans="2:3" ht="12">
      <c r="B17" s="25" t="s">
        <v>20</v>
      </c>
      <c r="C17">
        <f>C13+D13+E13+F13</f>
        <v>4.652567700531323</v>
      </c>
    </row>
    <row r="18" spans="2:3" ht="12">
      <c r="B18" s="25" t="s">
        <v>19</v>
      </c>
      <c r="C18" s="1">
        <f>C14+D14+E14+F14+C15+D15+E15+F15</f>
        <v>30.011312825651302</v>
      </c>
    </row>
    <row r="19" spans="2:3" ht="12">
      <c r="B19" s="25" t="s">
        <v>18</v>
      </c>
      <c r="C19" s="1">
        <f>C18-2*C17</f>
        <v>20.706177424588656</v>
      </c>
    </row>
    <row r="26" ht="12">
      <c r="C26" s="3"/>
    </row>
    <row r="27" ht="12">
      <c r="C27" s="3"/>
    </row>
    <row r="28" ht="12">
      <c r="C28" s="3"/>
    </row>
    <row r="29" ht="12">
      <c r="C29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3"/>
  <sheetViews>
    <sheetView zoomScalePageLayoutView="0" workbookViewId="0" topLeftCell="A1">
      <selection activeCell="B206" sqref="B206:C206"/>
    </sheetView>
  </sheetViews>
  <sheetFormatPr defaultColWidth="11.375" defaultRowHeight="12"/>
  <cols>
    <col min="1" max="1" width="13.00390625" style="0" customWidth="1"/>
    <col min="8" max="8" width="11.25390625" style="0" customWidth="1"/>
    <col min="9" max="11" width="12.125" style="0" bestFit="1" customWidth="1"/>
    <col min="16" max="16" width="13.125" style="0" bestFit="1" customWidth="1"/>
    <col min="17" max="17" width="11.875" style="0" bestFit="1" customWidth="1"/>
    <col min="18" max="18" width="13.00390625" style="0" bestFit="1" customWidth="1"/>
    <col min="19" max="19" width="13.125" style="0" bestFit="1" customWidth="1"/>
  </cols>
  <sheetData>
    <row r="1" spans="1:19" ht="12">
      <c r="A1" s="28"/>
      <c r="B1" s="31" t="s">
        <v>12</v>
      </c>
      <c r="C1" s="32" t="s">
        <v>27</v>
      </c>
      <c r="D1" s="32" t="s">
        <v>28</v>
      </c>
      <c r="E1" s="32" t="s">
        <v>29</v>
      </c>
      <c r="F1" s="32" t="s">
        <v>30</v>
      </c>
      <c r="G1" s="30" t="s">
        <v>31</v>
      </c>
      <c r="H1" s="30" t="s">
        <v>32</v>
      </c>
      <c r="I1" s="30" t="s">
        <v>33</v>
      </c>
      <c r="J1" s="30" t="s">
        <v>34</v>
      </c>
      <c r="K1" s="30" t="s">
        <v>35</v>
      </c>
      <c r="L1" s="30" t="s">
        <v>36</v>
      </c>
      <c r="M1" s="30" t="s">
        <v>37</v>
      </c>
      <c r="N1" s="30" t="s">
        <v>38</v>
      </c>
      <c r="O1" s="30" t="s">
        <v>39</v>
      </c>
      <c r="P1" s="29" t="s">
        <v>0</v>
      </c>
      <c r="Q1" s="29" t="s">
        <v>1</v>
      </c>
      <c r="R1" s="29" t="s">
        <v>2</v>
      </c>
      <c r="S1" s="29" t="s">
        <v>3</v>
      </c>
    </row>
    <row r="2" spans="1:19" ht="12">
      <c r="A2" s="25" t="s">
        <v>12</v>
      </c>
      <c r="B2" s="1">
        <v>0.8</v>
      </c>
      <c r="C2" s="19">
        <f>MAX(P2:S2)</f>
        <v>15.640000000000004</v>
      </c>
      <c r="D2" s="20">
        <f>MAX((10-$B2)/2,0)</f>
        <v>4.6</v>
      </c>
      <c r="E2" s="20">
        <f>MAX(8/$B2-1,0)</f>
        <v>9</v>
      </c>
      <c r="F2" s="20">
        <f>16/$B2^2</f>
        <v>24.999999999999996</v>
      </c>
      <c r="G2" s="20">
        <f>MAX((8-$B2)/2,0)</f>
        <v>3.6</v>
      </c>
      <c r="H2">
        <f>10*D2-D2^2</f>
        <v>24.840000000000003</v>
      </c>
      <c r="I2">
        <f>8*LN(1+E2)</f>
        <v>18.420680743952367</v>
      </c>
      <c r="J2">
        <f>8*F2^0.5</f>
        <v>40</v>
      </c>
      <c r="K2">
        <f>8*G2-G2^2</f>
        <v>15.84</v>
      </c>
      <c r="L2" s="1">
        <f>H2-D2*$B2</f>
        <v>21.160000000000004</v>
      </c>
      <c r="M2" s="1">
        <f>I2-E2*$B2</f>
        <v>11.220680743952368</v>
      </c>
      <c r="N2" s="1">
        <f>J2-F2*$B2</f>
        <v>20</v>
      </c>
      <c r="O2" s="1">
        <f>K2-G2*$B2</f>
        <v>12.959999999999999</v>
      </c>
      <c r="P2" s="1">
        <f>IF($L2&gt;L2-0.00001,L2+$D2*($B2-2),0)+IF($M2&gt;L2-0.0001,L2+$E2*($B2-2),0)+IF($N2&gt;L2-0.0001,L2+$F2*($B2-2),0)+IF($O2&gt;L2-0.0001,L2+$G2*($B2-2),0)</f>
        <v>15.640000000000004</v>
      </c>
      <c r="Q2" s="1">
        <f>IF($L2&gt;M2-0.00001,M2+$D2*($B2-2),0)+IF($M2&gt;M2-0.0001,M2+$E2*($B2-2),0)+IF($N2&gt;M2-0.0001,M2+$F2*($B2-2),0)+IF($O2&gt;M2-0.0001,M2+$G2*($B2-2),0)</f>
        <v>-5.75727702419052</v>
      </c>
      <c r="R2" s="1">
        <f>IF($L2&gt;N2-0.00001,N2+$D2*($B2-2),0)+IF($M2&gt;N2-0.0001,N2+$E2*($B2-2),0)+IF($N2&gt;N2-0.0001,N2+$F2*($B2-2),0)+IF($O2&gt;N2-0.0001,N2+$G2*($B2-2),0)</f>
        <v>4.4800000000000075</v>
      </c>
      <c r="S2" s="1">
        <f>IF($L2&gt;O2-0.00001,O2+$D2*($B2-2),0)+IF($M2&gt;O2-0.0001,O2+$E2*($B2-2),0)+IF($N2&gt;O2-0.0001,O2+$F2*($B2-2),0)+IF($O2&gt;O2-0.0001,O2+$G2*($B2-2),0)</f>
        <v>-0.9599999999999937</v>
      </c>
    </row>
    <row r="3" spans="1:19" ht="12">
      <c r="A3" s="2"/>
      <c r="B3" s="1">
        <v>0.82</v>
      </c>
      <c r="C3" s="19">
        <f aca="true" t="shared" si="0" ref="C3:C66">MAX(P3:S3)</f>
        <v>15.651900000000001</v>
      </c>
      <c r="D3" s="20">
        <f aca="true" t="shared" si="1" ref="D3:D66">MAX((10-$B3)/2,0)</f>
        <v>4.59</v>
      </c>
      <c r="E3" s="20">
        <f aca="true" t="shared" si="2" ref="E3:E66">MAX(8/$B3-1,0)</f>
        <v>8.75609756097561</v>
      </c>
      <c r="F3" s="20">
        <f aca="true" t="shared" si="3" ref="F3:F66">16/$B3^2</f>
        <v>23.795359904818564</v>
      </c>
      <c r="G3" s="20">
        <f aca="true" t="shared" si="4" ref="G3:G66">MAX((8-$B3)/2,0)</f>
        <v>3.59</v>
      </c>
      <c r="H3">
        <f aca="true" t="shared" si="5" ref="H3:H66">10*D3-D3^2</f>
        <v>24.8319</v>
      </c>
      <c r="I3">
        <f aca="true" t="shared" si="6" ref="I3:I66">8*LN(1+E3)</f>
        <v>18.223139843229394</v>
      </c>
      <c r="J3">
        <f aca="true" t="shared" si="7" ref="J3:J66">8*F3^0.5</f>
        <v>39.024390243902445</v>
      </c>
      <c r="K3">
        <f aca="true" t="shared" si="8" ref="K3:K66">8*G3-G3^2</f>
        <v>15.8319</v>
      </c>
      <c r="L3" s="1">
        <f aca="true" t="shared" si="9" ref="L3:L66">H3-D3*$B3</f>
        <v>21.0681</v>
      </c>
      <c r="M3" s="1">
        <f aca="true" t="shared" si="10" ref="M3:M66">I3-E3*$B3</f>
        <v>11.043139843229394</v>
      </c>
      <c r="N3" s="1">
        <f aca="true" t="shared" si="11" ref="N3:N66">J3-F3*$B3</f>
        <v>19.512195121951223</v>
      </c>
      <c r="O3" s="1">
        <f aca="true" t="shared" si="12" ref="O3:O66">K3-G3*$B3</f>
        <v>12.8881</v>
      </c>
      <c r="P3" s="1">
        <f aca="true" t="shared" si="13" ref="P3:P66">IF($L3&gt;L3-0.00001,L3+$D3*($B3-2),0)+IF($M3&gt;L3-0.0001,L3+$E3*($B3-2),0)+IF($N3&gt;L3-0.0001,L3+$F3*($B3-2),0)+IF($O3&gt;L3-0.0001,L3+$G3*($B3-2),0)</f>
        <v>15.651900000000001</v>
      </c>
      <c r="Q3" s="1">
        <f aca="true" t="shared" si="14" ref="Q3:Q66">IF($L3&gt;M3-0.00001,M3+$D3*($B3-2),0)+IF($M3&gt;M3-0.0001,M3+$E3*($B3-2),0)+IF($N3&gt;M3-0.0001,M3+$F3*($B3-2),0)+IF($O3&gt;M3-0.0001,M3+$G3*($B3-2),0)</f>
        <v>-3.890560436719557</v>
      </c>
      <c r="R3" s="1">
        <f aca="true" t="shared" si="15" ref="R3:R66">IF($L3&gt;N3-0.00001,N3+$D3*($B3-2),0)+IF($M3&gt;N3-0.0001,N3+$E3*($B3-2),0)+IF($N3&gt;N3-0.0001,N3+$F3*($B3-2),0)+IF($O3&gt;N3-0.0001,N3+$G3*($B3-2),0)</f>
        <v>5.5296655562165355</v>
      </c>
      <c r="S3" s="1">
        <f aca="true" t="shared" si="16" ref="S3:S66">IF($L3&gt;O3-0.00001,O3+$D3*($B3-2),0)+IF($M3&gt;O3-0.0001,O3+$E3*($B3-2),0)+IF($N3&gt;O3-0.0001,O3+$F3*($B3-2),0)+IF($O3&gt;O3-0.0001,O3+$G3*($B3-2),0)</f>
        <v>0.9333753123140882</v>
      </c>
    </row>
    <row r="4" spans="1:19" ht="12">
      <c r="A4" s="21"/>
      <c r="B4" s="1">
        <v>0.84</v>
      </c>
      <c r="C4" s="19">
        <f t="shared" si="0"/>
        <v>15.663599999999994</v>
      </c>
      <c r="D4" s="20">
        <f t="shared" si="1"/>
        <v>4.58</v>
      </c>
      <c r="E4" s="20">
        <f t="shared" si="2"/>
        <v>8.523809523809524</v>
      </c>
      <c r="F4" s="20">
        <f t="shared" si="3"/>
        <v>22.67573696145125</v>
      </c>
      <c r="G4" s="20">
        <f t="shared" si="4"/>
        <v>3.58</v>
      </c>
      <c r="H4">
        <f t="shared" si="5"/>
        <v>24.823599999999995</v>
      </c>
      <c r="I4">
        <f t="shared" si="6"/>
        <v>18.03035943059691</v>
      </c>
      <c r="J4">
        <f t="shared" si="7"/>
        <v>38.095238095238095</v>
      </c>
      <c r="K4">
        <f t="shared" si="8"/>
        <v>15.8236</v>
      </c>
      <c r="L4" s="1">
        <f t="shared" si="9"/>
        <v>20.976399999999995</v>
      </c>
      <c r="M4" s="1">
        <f t="shared" si="10"/>
        <v>10.87035943059691</v>
      </c>
      <c r="N4" s="1">
        <f t="shared" si="11"/>
        <v>19.047619047619047</v>
      </c>
      <c r="O4" s="1">
        <f t="shared" si="12"/>
        <v>12.816400000000002</v>
      </c>
      <c r="P4" s="1">
        <f t="shared" si="13"/>
        <v>15.663599999999994</v>
      </c>
      <c r="Q4" s="1">
        <f t="shared" si="14"/>
        <v>-2.175636200514864</v>
      </c>
      <c r="R4" s="1">
        <f t="shared" si="15"/>
        <v>6.478583219954642</v>
      </c>
      <c r="S4" s="1">
        <f t="shared" si="16"/>
        <v>2.6797451247165505</v>
      </c>
    </row>
    <row r="5" spans="1:19" ht="12">
      <c r="A5" s="21"/>
      <c r="B5" s="1">
        <v>0.86</v>
      </c>
      <c r="C5" s="19">
        <f t="shared" si="0"/>
        <v>15.6751</v>
      </c>
      <c r="D5" s="20">
        <f t="shared" si="1"/>
        <v>4.57</v>
      </c>
      <c r="E5" s="20">
        <f t="shared" si="2"/>
        <v>8.30232558139535</v>
      </c>
      <c r="F5" s="20">
        <f t="shared" si="3"/>
        <v>21.63331530557058</v>
      </c>
      <c r="G5" s="20">
        <f t="shared" si="4"/>
        <v>3.57</v>
      </c>
      <c r="H5">
        <f t="shared" si="5"/>
        <v>24.8151</v>
      </c>
      <c r="I5">
        <f t="shared" si="6"/>
        <v>17.842115451315358</v>
      </c>
      <c r="J5">
        <f t="shared" si="7"/>
        <v>37.2093023255814</v>
      </c>
      <c r="K5">
        <f t="shared" si="8"/>
        <v>15.8151</v>
      </c>
      <c r="L5" s="1">
        <f t="shared" si="9"/>
        <v>20.884900000000002</v>
      </c>
      <c r="M5" s="1">
        <f t="shared" si="10"/>
        <v>10.702115451315358</v>
      </c>
      <c r="N5" s="1">
        <f t="shared" si="11"/>
        <v>18.6046511627907</v>
      </c>
      <c r="O5" s="1">
        <f t="shared" si="12"/>
        <v>12.7449</v>
      </c>
      <c r="P5" s="1">
        <f t="shared" si="13"/>
        <v>15.6751</v>
      </c>
      <c r="Q5" s="1">
        <f t="shared" si="14"/>
        <v>-0.5977688058797357</v>
      </c>
      <c r="R5" s="1">
        <f t="shared" si="15"/>
        <v>7.337522877230931</v>
      </c>
      <c r="S5" s="1">
        <f t="shared" si="16"/>
        <v>4.293120551649533</v>
      </c>
    </row>
    <row r="6" spans="1:19" ht="12">
      <c r="A6" s="21"/>
      <c r="B6" s="1">
        <v>0.88</v>
      </c>
      <c r="C6" s="19">
        <f t="shared" si="0"/>
        <v>15.686399999999999</v>
      </c>
      <c r="D6" s="20">
        <f t="shared" si="1"/>
        <v>4.56</v>
      </c>
      <c r="E6" s="20">
        <f t="shared" si="2"/>
        <v>8.090909090909092</v>
      </c>
      <c r="F6" s="20">
        <f t="shared" si="3"/>
        <v>20.66115702479339</v>
      </c>
      <c r="G6" s="20">
        <f t="shared" si="4"/>
        <v>3.56</v>
      </c>
      <c r="H6">
        <f t="shared" si="5"/>
        <v>24.806399999999996</v>
      </c>
      <c r="I6">
        <f t="shared" si="6"/>
        <v>17.65819930551777</v>
      </c>
      <c r="J6">
        <f t="shared" si="7"/>
        <v>36.36363636363637</v>
      </c>
      <c r="K6">
        <f t="shared" si="8"/>
        <v>15.8064</v>
      </c>
      <c r="L6" s="1">
        <f t="shared" si="9"/>
        <v>20.793599999999998</v>
      </c>
      <c r="M6" s="1">
        <f t="shared" si="10"/>
        <v>10.538199305517768</v>
      </c>
      <c r="N6" s="1">
        <f t="shared" si="11"/>
        <v>18.181818181818183</v>
      </c>
      <c r="O6" s="1">
        <f t="shared" si="12"/>
        <v>12.6736</v>
      </c>
      <c r="P6" s="1">
        <f t="shared" si="13"/>
        <v>15.686399999999999</v>
      </c>
      <c r="Q6" s="1">
        <f t="shared" si="14"/>
        <v>0.8560831724842881</v>
      </c>
      <c r="R6" s="1">
        <f t="shared" si="15"/>
        <v>8.115940495867768</v>
      </c>
      <c r="S6" s="1">
        <f t="shared" si="16"/>
        <v>5.7859041322314</v>
      </c>
    </row>
    <row r="7" spans="1:19" ht="12">
      <c r="A7" s="21"/>
      <c r="B7" s="1">
        <v>0.9</v>
      </c>
      <c r="C7" s="19">
        <f t="shared" si="0"/>
        <v>15.697500000000005</v>
      </c>
      <c r="D7" s="20">
        <f t="shared" si="1"/>
        <v>4.55</v>
      </c>
      <c r="E7" s="20">
        <f t="shared" si="2"/>
        <v>7.888888888888889</v>
      </c>
      <c r="F7" s="20">
        <f t="shared" si="3"/>
        <v>19.753086419753085</v>
      </c>
      <c r="G7" s="20">
        <f t="shared" si="4"/>
        <v>3.55</v>
      </c>
      <c r="H7">
        <f t="shared" si="5"/>
        <v>24.797500000000003</v>
      </c>
      <c r="I7">
        <f t="shared" si="6"/>
        <v>17.478416458701297</v>
      </c>
      <c r="J7">
        <f t="shared" si="7"/>
        <v>35.55555555555556</v>
      </c>
      <c r="K7">
        <f t="shared" si="8"/>
        <v>15.7975</v>
      </c>
      <c r="L7" s="1">
        <f t="shared" si="9"/>
        <v>20.702500000000004</v>
      </c>
      <c r="M7" s="1">
        <f t="shared" si="10"/>
        <v>10.378416458701295</v>
      </c>
      <c r="N7" s="1">
        <f t="shared" si="11"/>
        <v>17.77777777777778</v>
      </c>
      <c r="O7" s="1">
        <f t="shared" si="12"/>
        <v>12.6025</v>
      </c>
      <c r="P7" s="1">
        <f t="shared" si="13"/>
        <v>15.697500000000005</v>
      </c>
      <c r="Q7" s="1">
        <f t="shared" si="14"/>
        <v>2.1974929952990063</v>
      </c>
      <c r="R7" s="1">
        <f t="shared" si="15"/>
        <v>8.822160493827162</v>
      </c>
      <c r="S7" s="1">
        <f t="shared" si="16"/>
        <v>7.169104938271601</v>
      </c>
    </row>
    <row r="8" spans="1:19" ht="12">
      <c r="A8" s="21"/>
      <c r="B8" s="1">
        <v>0.92</v>
      </c>
      <c r="C8" s="19">
        <f t="shared" si="0"/>
        <v>15.7084</v>
      </c>
      <c r="D8" s="20">
        <f t="shared" si="1"/>
        <v>4.54</v>
      </c>
      <c r="E8" s="20">
        <f t="shared" si="2"/>
        <v>7.695652173913043</v>
      </c>
      <c r="F8" s="20">
        <f t="shared" si="3"/>
        <v>18.90359168241966</v>
      </c>
      <c r="G8" s="20">
        <f t="shared" si="4"/>
        <v>3.54</v>
      </c>
      <c r="H8">
        <f t="shared" si="5"/>
        <v>24.7884</v>
      </c>
      <c r="I8">
        <f t="shared" si="6"/>
        <v>17.302585204951097</v>
      </c>
      <c r="J8">
        <f t="shared" si="7"/>
        <v>34.78260869565217</v>
      </c>
      <c r="K8">
        <f t="shared" si="8"/>
        <v>15.7884</v>
      </c>
      <c r="L8" s="1">
        <f t="shared" si="9"/>
        <v>20.6116</v>
      </c>
      <c r="M8" s="1">
        <f t="shared" si="10"/>
        <v>10.222585204951097</v>
      </c>
      <c r="N8" s="1">
        <f t="shared" si="11"/>
        <v>17.391304347826086</v>
      </c>
      <c r="O8" s="1">
        <f t="shared" si="12"/>
        <v>12.5316</v>
      </c>
      <c r="P8" s="1">
        <f t="shared" si="13"/>
        <v>15.7084</v>
      </c>
      <c r="Q8" s="1">
        <f t="shared" si="14"/>
        <v>3.4367574549650666</v>
      </c>
      <c r="R8" s="1">
        <f t="shared" si="15"/>
        <v>9.46352967863894</v>
      </c>
      <c r="S8" s="1">
        <f t="shared" si="16"/>
        <v>8.452520982986766</v>
      </c>
    </row>
    <row r="9" spans="1:19" ht="12">
      <c r="A9" s="21"/>
      <c r="B9" s="1">
        <v>0.94</v>
      </c>
      <c r="C9" s="19">
        <f t="shared" si="0"/>
        <v>15.719100000000005</v>
      </c>
      <c r="D9" s="20">
        <f t="shared" si="1"/>
        <v>4.53</v>
      </c>
      <c r="E9" s="20">
        <f t="shared" si="2"/>
        <v>7.51063829787234</v>
      </c>
      <c r="F9" s="20">
        <f t="shared" si="3"/>
        <v>18.107741059302853</v>
      </c>
      <c r="G9" s="20">
        <f t="shared" si="4"/>
        <v>3.5300000000000002</v>
      </c>
      <c r="H9">
        <f t="shared" si="5"/>
        <v>24.779100000000003</v>
      </c>
      <c r="I9">
        <f t="shared" si="6"/>
        <v>17.130535563183386</v>
      </c>
      <c r="J9">
        <f t="shared" si="7"/>
        <v>34.04255319148936</v>
      </c>
      <c r="K9">
        <f t="shared" si="8"/>
        <v>15.7791</v>
      </c>
      <c r="L9" s="1">
        <f t="shared" si="9"/>
        <v>20.520900000000005</v>
      </c>
      <c r="M9" s="1">
        <f t="shared" si="10"/>
        <v>10.070535563183387</v>
      </c>
      <c r="N9" s="1">
        <f t="shared" si="11"/>
        <v>17.02127659574468</v>
      </c>
      <c r="O9" s="1">
        <f t="shared" si="12"/>
        <v>12.460899999999999</v>
      </c>
      <c r="P9" s="1">
        <f t="shared" si="13"/>
        <v>15.719100000000005</v>
      </c>
      <c r="Q9" s="1">
        <f t="shared" si="14"/>
        <v>4.583060134127843</v>
      </c>
      <c r="R9" s="1">
        <f t="shared" si="15"/>
        <v>10.046547668628335</v>
      </c>
      <c r="S9" s="1">
        <f t="shared" si="16"/>
        <v>9.644894477138969</v>
      </c>
    </row>
    <row r="10" spans="1:19" ht="12">
      <c r="A10" s="21"/>
      <c r="B10" s="1">
        <v>0.96</v>
      </c>
      <c r="C10" s="19">
        <f t="shared" si="0"/>
        <v>15.729600000000001</v>
      </c>
      <c r="D10" s="20">
        <f t="shared" si="1"/>
        <v>4.52</v>
      </c>
      <c r="E10" s="20">
        <f t="shared" si="2"/>
        <v>7.333333333333334</v>
      </c>
      <c r="F10" s="20">
        <f t="shared" si="3"/>
        <v>17.36111111111111</v>
      </c>
      <c r="G10" s="20">
        <f t="shared" si="4"/>
        <v>3.52</v>
      </c>
      <c r="H10">
        <f t="shared" si="5"/>
        <v>24.7696</v>
      </c>
      <c r="I10">
        <f t="shared" si="6"/>
        <v>16.962108289600728</v>
      </c>
      <c r="J10">
        <f t="shared" si="7"/>
        <v>33.333333333333336</v>
      </c>
      <c r="K10">
        <f t="shared" si="8"/>
        <v>15.7696</v>
      </c>
      <c r="L10" s="1">
        <f t="shared" si="9"/>
        <v>20.430400000000002</v>
      </c>
      <c r="M10" s="1">
        <f t="shared" si="10"/>
        <v>9.922108289600729</v>
      </c>
      <c r="N10" s="1">
        <f t="shared" si="11"/>
        <v>16.66666666666667</v>
      </c>
      <c r="O10" s="1">
        <f t="shared" si="12"/>
        <v>12.3904</v>
      </c>
      <c r="P10" s="1">
        <f t="shared" si="13"/>
        <v>15.729600000000001</v>
      </c>
      <c r="Q10" s="1">
        <f t="shared" si="14"/>
        <v>5.64461093618069</v>
      </c>
      <c r="R10" s="1">
        <f t="shared" si="15"/>
        <v>10.576977777777785</v>
      </c>
      <c r="S10" s="1">
        <f t="shared" si="16"/>
        <v>10.754044444444443</v>
      </c>
    </row>
    <row r="11" spans="1:19" ht="12">
      <c r="A11" s="21"/>
      <c r="B11" s="1">
        <v>0.98</v>
      </c>
      <c r="C11" s="19">
        <f t="shared" si="0"/>
        <v>15.739899999999995</v>
      </c>
      <c r="D11" s="20">
        <f t="shared" si="1"/>
        <v>4.51</v>
      </c>
      <c r="E11" s="20">
        <f t="shared" si="2"/>
        <v>7.163265306122449</v>
      </c>
      <c r="F11" s="20">
        <f t="shared" si="3"/>
        <v>16.65972511453561</v>
      </c>
      <c r="G11" s="20">
        <f t="shared" si="4"/>
        <v>3.51</v>
      </c>
      <c r="H11">
        <f t="shared" si="5"/>
        <v>24.759899999999995</v>
      </c>
      <c r="I11">
        <f t="shared" si="6"/>
        <v>16.797153991978842</v>
      </c>
      <c r="J11">
        <f t="shared" si="7"/>
        <v>32.6530612244898</v>
      </c>
      <c r="K11">
        <f t="shared" si="8"/>
        <v>15.7599</v>
      </c>
      <c r="L11" s="1">
        <f t="shared" si="9"/>
        <v>20.340099999999996</v>
      </c>
      <c r="M11" s="1">
        <f t="shared" si="10"/>
        <v>9.777153991978842</v>
      </c>
      <c r="N11" s="1">
        <f t="shared" si="11"/>
        <v>16.3265306122449</v>
      </c>
      <c r="O11" s="1">
        <f t="shared" si="12"/>
        <v>12.3201</v>
      </c>
      <c r="P11" s="1">
        <f t="shared" si="13"/>
        <v>15.739899999999995</v>
      </c>
      <c r="Q11" s="1">
        <f t="shared" si="14"/>
        <v>6.628765738844148</v>
      </c>
      <c r="R11" s="1">
        <f t="shared" si="15"/>
        <v>11.059941607663472</v>
      </c>
      <c r="S11" s="1">
        <f t="shared" si="16"/>
        <v>11.786980383173677</v>
      </c>
    </row>
    <row r="12" spans="1:19" ht="12">
      <c r="A12" s="21"/>
      <c r="B12" s="1">
        <v>1</v>
      </c>
      <c r="C12" s="19">
        <f t="shared" si="0"/>
        <v>15.75</v>
      </c>
      <c r="D12" s="20">
        <f t="shared" si="1"/>
        <v>4.5</v>
      </c>
      <c r="E12" s="20">
        <f t="shared" si="2"/>
        <v>7</v>
      </c>
      <c r="F12" s="20">
        <f t="shared" si="3"/>
        <v>16</v>
      </c>
      <c r="G12" s="20">
        <f t="shared" si="4"/>
        <v>3.5</v>
      </c>
      <c r="H12">
        <f t="shared" si="5"/>
        <v>24.75</v>
      </c>
      <c r="I12">
        <f t="shared" si="6"/>
        <v>16.635532333438686</v>
      </c>
      <c r="J12">
        <f t="shared" si="7"/>
        <v>32</v>
      </c>
      <c r="K12">
        <f t="shared" si="8"/>
        <v>15.75</v>
      </c>
      <c r="L12" s="1">
        <f t="shared" si="9"/>
        <v>20.25</v>
      </c>
      <c r="M12" s="1">
        <f t="shared" si="10"/>
        <v>9.635532333438686</v>
      </c>
      <c r="N12" s="1">
        <f t="shared" si="11"/>
        <v>16</v>
      </c>
      <c r="O12" s="1">
        <f t="shared" si="12"/>
        <v>12.25</v>
      </c>
      <c r="P12" s="1">
        <f t="shared" si="13"/>
        <v>15.75</v>
      </c>
      <c r="Q12" s="1">
        <f t="shared" si="14"/>
        <v>7.542129333754744</v>
      </c>
      <c r="R12" s="1">
        <f t="shared" si="15"/>
        <v>11.5</v>
      </c>
      <c r="S12" s="1">
        <f t="shared" si="16"/>
        <v>12.75</v>
      </c>
    </row>
    <row r="13" spans="1:19" ht="12">
      <c r="A13" s="21"/>
      <c r="B13" s="1">
        <v>1.02</v>
      </c>
      <c r="C13" s="19">
        <f t="shared" si="0"/>
        <v>15.7599</v>
      </c>
      <c r="D13" s="20">
        <f t="shared" si="1"/>
        <v>4.49</v>
      </c>
      <c r="E13" s="20">
        <f t="shared" si="2"/>
        <v>6.8431372549019605</v>
      </c>
      <c r="F13" s="20">
        <f t="shared" si="3"/>
        <v>15.378700499807767</v>
      </c>
      <c r="G13" s="20">
        <f t="shared" si="4"/>
        <v>3.49</v>
      </c>
      <c r="H13">
        <f t="shared" si="5"/>
        <v>24.739900000000002</v>
      </c>
      <c r="I13">
        <f t="shared" si="6"/>
        <v>16.477111315069248</v>
      </c>
      <c r="J13">
        <f t="shared" si="7"/>
        <v>31.372549019607845</v>
      </c>
      <c r="K13">
        <f t="shared" si="8"/>
        <v>15.7399</v>
      </c>
      <c r="L13" s="1">
        <f t="shared" si="9"/>
        <v>20.1601</v>
      </c>
      <c r="M13" s="1">
        <f t="shared" si="10"/>
        <v>9.497111315069247</v>
      </c>
      <c r="N13" s="1">
        <f t="shared" si="11"/>
        <v>15.686274509803923</v>
      </c>
      <c r="O13" s="1">
        <f t="shared" si="12"/>
        <v>12.1801</v>
      </c>
      <c r="P13" s="1">
        <f t="shared" si="13"/>
        <v>15.7599</v>
      </c>
      <c r="Q13" s="1">
        <f t="shared" si="14"/>
        <v>8.390644260661457</v>
      </c>
      <c r="R13" s="1">
        <f t="shared" si="15"/>
        <v>11.901222529796234</v>
      </c>
      <c r="S13" s="1">
        <f t="shared" si="16"/>
        <v>13.648773510188386</v>
      </c>
    </row>
    <row r="14" spans="1:19" ht="12">
      <c r="A14" s="21"/>
      <c r="B14" s="1">
        <v>1.04</v>
      </c>
      <c r="C14" s="19">
        <f t="shared" si="0"/>
        <v>15.769599999999999</v>
      </c>
      <c r="D14" s="20">
        <f t="shared" si="1"/>
        <v>4.48</v>
      </c>
      <c r="E14" s="20">
        <f t="shared" si="2"/>
        <v>6.692307692307692</v>
      </c>
      <c r="F14" s="20">
        <f t="shared" si="3"/>
        <v>14.792899408284022</v>
      </c>
      <c r="G14" s="20">
        <f t="shared" si="4"/>
        <v>3.48</v>
      </c>
      <c r="H14">
        <f t="shared" si="5"/>
        <v>24.7296</v>
      </c>
      <c r="I14">
        <f t="shared" si="6"/>
        <v>16.321766628212437</v>
      </c>
      <c r="J14">
        <f t="shared" si="7"/>
        <v>30.769230769230766</v>
      </c>
      <c r="K14">
        <f t="shared" si="8"/>
        <v>15.7296</v>
      </c>
      <c r="L14" s="1">
        <f t="shared" si="9"/>
        <v>20.0704</v>
      </c>
      <c r="M14" s="1">
        <f t="shared" si="10"/>
        <v>9.361766628212436</v>
      </c>
      <c r="N14" s="1">
        <f t="shared" si="11"/>
        <v>15.384615384615383</v>
      </c>
      <c r="O14" s="1">
        <f t="shared" si="12"/>
        <v>12.110399999999998</v>
      </c>
      <c r="P14" s="1">
        <f t="shared" si="13"/>
        <v>15.769599999999999</v>
      </c>
      <c r="Q14" s="1">
        <f t="shared" si="14"/>
        <v>9.179667696281701</v>
      </c>
      <c r="R14" s="1">
        <f t="shared" si="15"/>
        <v>12.267247337278105</v>
      </c>
      <c r="S14" s="1">
        <f t="shared" si="16"/>
        <v>14.488416568047334</v>
      </c>
    </row>
    <row r="15" spans="1:19" ht="12">
      <c r="A15" s="2"/>
      <c r="B15" s="1">
        <v>1.06</v>
      </c>
      <c r="C15" s="19">
        <f t="shared" si="0"/>
        <v>15.7791</v>
      </c>
      <c r="D15" s="20">
        <f t="shared" si="1"/>
        <v>4.47</v>
      </c>
      <c r="E15" s="20">
        <f t="shared" si="2"/>
        <v>6.547169811320754</v>
      </c>
      <c r="F15" s="20">
        <f t="shared" si="3"/>
        <v>14.239943040227837</v>
      </c>
      <c r="G15" s="20">
        <f t="shared" si="4"/>
        <v>3.4699999999999998</v>
      </c>
      <c r="H15">
        <f t="shared" si="5"/>
        <v>24.719099999999997</v>
      </c>
      <c r="I15">
        <f t="shared" si="6"/>
        <v>16.16938106844688</v>
      </c>
      <c r="J15">
        <f t="shared" si="7"/>
        <v>30.188679245283016</v>
      </c>
      <c r="K15">
        <f t="shared" si="8"/>
        <v>15.7191</v>
      </c>
      <c r="L15" s="1">
        <f t="shared" si="9"/>
        <v>19.9809</v>
      </c>
      <c r="M15" s="1">
        <f t="shared" si="10"/>
        <v>9.229381068446882</v>
      </c>
      <c r="N15" s="1">
        <f t="shared" si="11"/>
        <v>15.094339622641508</v>
      </c>
      <c r="O15" s="1">
        <f t="shared" si="12"/>
        <v>12.040899999999999</v>
      </c>
      <c r="P15" s="1">
        <f t="shared" si="13"/>
        <v>15.7791</v>
      </c>
      <c r="Q15" s="1">
        <f t="shared" si="14"/>
        <v>9.914038193331855</v>
      </c>
      <c r="R15" s="1">
        <f t="shared" si="15"/>
        <v>12.601332787468849</v>
      </c>
      <c r="S15" s="1">
        <f t="shared" si="16"/>
        <v>15.27355354218583</v>
      </c>
    </row>
    <row r="16" spans="1:19" ht="12">
      <c r="A16" s="2"/>
      <c r="B16" s="1">
        <v>1.08</v>
      </c>
      <c r="C16" s="19">
        <f t="shared" si="0"/>
        <v>16.00837256515775</v>
      </c>
      <c r="D16" s="20">
        <f t="shared" si="1"/>
        <v>4.46</v>
      </c>
      <c r="E16" s="20">
        <f t="shared" si="2"/>
        <v>6.4074074074074066</v>
      </c>
      <c r="F16" s="20">
        <f t="shared" si="3"/>
        <v>13.717421124828531</v>
      </c>
      <c r="G16" s="20">
        <f t="shared" si="4"/>
        <v>3.46</v>
      </c>
      <c r="H16">
        <f t="shared" si="5"/>
        <v>24.7084</v>
      </c>
      <c r="I16">
        <f t="shared" si="6"/>
        <v>16.01984400434966</v>
      </c>
      <c r="J16">
        <f t="shared" si="7"/>
        <v>29.62962962962963</v>
      </c>
      <c r="K16">
        <f t="shared" si="8"/>
        <v>15.7084</v>
      </c>
      <c r="L16" s="1">
        <f t="shared" si="9"/>
        <v>19.8916</v>
      </c>
      <c r="M16" s="1">
        <f t="shared" si="10"/>
        <v>9.099844004349661</v>
      </c>
      <c r="N16" s="1">
        <f t="shared" si="11"/>
        <v>14.814814814814815</v>
      </c>
      <c r="O16" s="1">
        <f t="shared" si="12"/>
        <v>11.971599999999999</v>
      </c>
      <c r="P16" s="1">
        <f t="shared" si="13"/>
        <v>15.788400000000001</v>
      </c>
      <c r="Q16" s="1">
        <f t="shared" si="14"/>
        <v>10.598133767741585</v>
      </c>
      <c r="R16" s="1">
        <f t="shared" si="15"/>
        <v>12.906402194787383</v>
      </c>
      <c r="S16" s="1">
        <f t="shared" si="16"/>
        <v>16.00837256515775</v>
      </c>
    </row>
    <row r="17" spans="1:19" ht="12">
      <c r="A17" s="2"/>
      <c r="B17" s="1">
        <v>1.1</v>
      </c>
      <c r="C17" s="19">
        <f t="shared" si="0"/>
        <v>16.69667355371901</v>
      </c>
      <c r="D17" s="20">
        <f t="shared" si="1"/>
        <v>4.45</v>
      </c>
      <c r="E17" s="20">
        <f t="shared" si="2"/>
        <v>6.2727272727272725</v>
      </c>
      <c r="F17" s="20">
        <f t="shared" si="3"/>
        <v>13.223140495867767</v>
      </c>
      <c r="G17" s="20">
        <f t="shared" si="4"/>
        <v>3.45</v>
      </c>
      <c r="H17">
        <f t="shared" si="5"/>
        <v>24.697499999999998</v>
      </c>
      <c r="I17">
        <f t="shared" si="6"/>
        <v>15.873050895004088</v>
      </c>
      <c r="J17">
        <f t="shared" si="7"/>
        <v>29.09090909090909</v>
      </c>
      <c r="K17">
        <f t="shared" si="8"/>
        <v>15.6975</v>
      </c>
      <c r="L17" s="1">
        <f t="shared" si="9"/>
        <v>19.8025</v>
      </c>
      <c r="M17" s="1">
        <f t="shared" si="10"/>
        <v>8.973050895004087</v>
      </c>
      <c r="N17" s="1">
        <f t="shared" si="11"/>
        <v>14.545454545454545</v>
      </c>
      <c r="O17" s="1">
        <f t="shared" si="12"/>
        <v>11.9025</v>
      </c>
      <c r="P17" s="1">
        <f t="shared" si="13"/>
        <v>15.7975</v>
      </c>
      <c r="Q17" s="1">
        <f t="shared" si="14"/>
        <v>11.235922588280816</v>
      </c>
      <c r="R17" s="1">
        <f t="shared" si="15"/>
        <v>13.1850826446281</v>
      </c>
      <c r="S17" s="1">
        <f t="shared" si="16"/>
        <v>16.69667355371901</v>
      </c>
    </row>
    <row r="18" spans="1:19" ht="12">
      <c r="A18" s="2"/>
      <c r="B18" s="1">
        <v>1.12</v>
      </c>
      <c r="C18" s="19">
        <f t="shared" si="0"/>
        <v>17.341910204081636</v>
      </c>
      <c r="D18" s="20">
        <f t="shared" si="1"/>
        <v>4.4399999999999995</v>
      </c>
      <c r="E18" s="20">
        <f t="shared" si="2"/>
        <v>6.142857142857142</v>
      </c>
      <c r="F18" s="20">
        <f t="shared" si="3"/>
        <v>12.755102040816325</v>
      </c>
      <c r="G18" s="20">
        <f t="shared" si="4"/>
        <v>3.44</v>
      </c>
      <c r="H18">
        <f t="shared" si="5"/>
        <v>24.686399999999995</v>
      </c>
      <c r="I18">
        <f t="shared" si="6"/>
        <v>15.728902850982662</v>
      </c>
      <c r="J18">
        <f t="shared" si="7"/>
        <v>28.57142857142857</v>
      </c>
      <c r="K18">
        <f t="shared" si="8"/>
        <v>15.6864</v>
      </c>
      <c r="L18" s="1">
        <f t="shared" si="9"/>
        <v>19.713599999999996</v>
      </c>
      <c r="M18" s="1">
        <f t="shared" si="10"/>
        <v>8.848902850982661</v>
      </c>
      <c r="N18" s="1">
        <f t="shared" si="11"/>
        <v>14.285714285714283</v>
      </c>
      <c r="O18" s="1">
        <f t="shared" si="12"/>
        <v>11.8336</v>
      </c>
      <c r="P18" s="1">
        <f t="shared" si="13"/>
        <v>15.806399999999996</v>
      </c>
      <c r="Q18" s="1">
        <f t="shared" si="14"/>
        <v>11.831007322297996</v>
      </c>
      <c r="R18" s="1">
        <f t="shared" si="15"/>
        <v>13.439738775510202</v>
      </c>
      <c r="S18" s="1">
        <f t="shared" si="16"/>
        <v>17.341910204081636</v>
      </c>
    </row>
    <row r="19" spans="2:19" ht="12">
      <c r="B19" s="1">
        <v>1.14</v>
      </c>
      <c r="C19" s="19">
        <f t="shared" si="0"/>
        <v>17.947226808248693</v>
      </c>
      <c r="D19" s="20">
        <f t="shared" si="1"/>
        <v>4.43</v>
      </c>
      <c r="E19" s="20">
        <f t="shared" si="2"/>
        <v>6.017543859649123</v>
      </c>
      <c r="F19" s="20">
        <f t="shared" si="3"/>
        <v>12.311480455524778</v>
      </c>
      <c r="G19" s="20">
        <f t="shared" si="4"/>
        <v>3.43</v>
      </c>
      <c r="H19">
        <f t="shared" si="5"/>
        <v>24.6751</v>
      </c>
      <c r="I19">
        <f t="shared" si="6"/>
        <v>15.587306234187455</v>
      </c>
      <c r="J19">
        <f t="shared" si="7"/>
        <v>28.070175438596493</v>
      </c>
      <c r="K19">
        <f t="shared" si="8"/>
        <v>15.6751</v>
      </c>
      <c r="L19" s="1">
        <f t="shared" si="9"/>
        <v>19.6249</v>
      </c>
      <c r="M19" s="1">
        <f t="shared" si="10"/>
        <v>8.727306234187456</v>
      </c>
      <c r="N19" s="1">
        <f t="shared" si="11"/>
        <v>14.035087719298247</v>
      </c>
      <c r="O19" s="1">
        <f t="shared" si="12"/>
        <v>11.7649</v>
      </c>
      <c r="P19" s="1">
        <f t="shared" si="13"/>
        <v>15.815100000000001</v>
      </c>
      <c r="Q19" s="1">
        <f t="shared" si="14"/>
        <v>12.386664025700266</v>
      </c>
      <c r="R19" s="1">
        <f t="shared" si="15"/>
        <v>13.672502246845184</v>
      </c>
      <c r="S19" s="1">
        <f t="shared" si="16"/>
        <v>17.947226808248693</v>
      </c>
    </row>
    <row r="20" spans="2:19" ht="12">
      <c r="B20" s="1">
        <v>1.16</v>
      </c>
      <c r="C20" s="19">
        <f t="shared" si="0"/>
        <v>18.515490606420926</v>
      </c>
      <c r="D20" s="20">
        <f t="shared" si="1"/>
        <v>4.42</v>
      </c>
      <c r="E20" s="20">
        <f t="shared" si="2"/>
        <v>5.8965517241379315</v>
      </c>
      <c r="F20" s="20">
        <f t="shared" si="3"/>
        <v>11.890606420927469</v>
      </c>
      <c r="G20" s="20">
        <f t="shared" si="4"/>
        <v>3.42</v>
      </c>
      <c r="H20">
        <f t="shared" si="5"/>
        <v>24.663600000000002</v>
      </c>
      <c r="I20">
        <f t="shared" si="6"/>
        <v>15.448172292492501</v>
      </c>
      <c r="J20">
        <f t="shared" si="7"/>
        <v>27.586206896551726</v>
      </c>
      <c r="K20">
        <f t="shared" si="8"/>
        <v>15.6636</v>
      </c>
      <c r="L20" s="1">
        <f t="shared" si="9"/>
        <v>19.536400000000004</v>
      </c>
      <c r="M20" s="1">
        <f t="shared" si="10"/>
        <v>8.608172292492501</v>
      </c>
      <c r="N20" s="1">
        <f t="shared" si="11"/>
        <v>13.793103448275863</v>
      </c>
      <c r="O20" s="1">
        <f t="shared" si="12"/>
        <v>11.6964</v>
      </c>
      <c r="P20" s="1">
        <f t="shared" si="13"/>
        <v>15.823600000000004</v>
      </c>
      <c r="Q20" s="1">
        <f t="shared" si="14"/>
        <v>12.905876328115067</v>
      </c>
      <c r="R20" s="1">
        <f t="shared" si="15"/>
        <v>13.885297502972652</v>
      </c>
      <c r="S20" s="1">
        <f t="shared" si="16"/>
        <v>18.515490606420926</v>
      </c>
    </row>
    <row r="21" spans="2:19" ht="12">
      <c r="B21" s="1">
        <v>1.18</v>
      </c>
      <c r="C21" s="19">
        <f t="shared" si="0"/>
        <v>19.049320281528296</v>
      </c>
      <c r="D21" s="20">
        <f t="shared" si="1"/>
        <v>4.41</v>
      </c>
      <c r="E21" s="20">
        <f t="shared" si="2"/>
        <v>5.779661016949153</v>
      </c>
      <c r="F21" s="20">
        <f t="shared" si="3"/>
        <v>11.490950876185005</v>
      </c>
      <c r="G21" s="20">
        <f t="shared" si="4"/>
        <v>3.41</v>
      </c>
      <c r="H21">
        <f t="shared" si="5"/>
        <v>24.6519</v>
      </c>
      <c r="I21">
        <f t="shared" si="6"/>
        <v>15.311416825618101</v>
      </c>
      <c r="J21">
        <f t="shared" si="7"/>
        <v>27.118644067796613</v>
      </c>
      <c r="K21">
        <f t="shared" si="8"/>
        <v>15.6519</v>
      </c>
      <c r="L21" s="1">
        <f t="shared" si="9"/>
        <v>19.4481</v>
      </c>
      <c r="M21" s="1">
        <f t="shared" si="10"/>
        <v>8.491416825618101</v>
      </c>
      <c r="N21" s="1">
        <f t="shared" si="11"/>
        <v>13.559322033898306</v>
      </c>
      <c r="O21" s="1">
        <f t="shared" si="12"/>
        <v>11.6281</v>
      </c>
      <c r="P21" s="1">
        <f t="shared" si="13"/>
        <v>15.8319</v>
      </c>
      <c r="Q21" s="1">
        <f t="shared" si="14"/>
        <v>13.391365550102392</v>
      </c>
      <c r="R21" s="1">
        <f t="shared" si="15"/>
        <v>14.079864349324907</v>
      </c>
      <c r="S21" s="1">
        <f t="shared" si="16"/>
        <v>19.049320281528296</v>
      </c>
    </row>
    <row r="22" spans="2:19" ht="12">
      <c r="B22" s="1">
        <v>1.2</v>
      </c>
      <c r="C22" s="19">
        <f t="shared" si="0"/>
        <v>19.551111111111112</v>
      </c>
      <c r="D22" s="20">
        <f t="shared" si="1"/>
        <v>4.4</v>
      </c>
      <c r="E22" s="20">
        <f t="shared" si="2"/>
        <v>5.666666666666667</v>
      </c>
      <c r="F22" s="20">
        <f t="shared" si="3"/>
        <v>11.11111111111111</v>
      </c>
      <c r="G22" s="20">
        <f t="shared" si="4"/>
        <v>3.4</v>
      </c>
      <c r="H22">
        <f t="shared" si="5"/>
        <v>24.639999999999997</v>
      </c>
      <c r="I22">
        <f t="shared" si="6"/>
        <v>15.17695987908705</v>
      </c>
      <c r="J22">
        <f t="shared" si="7"/>
        <v>26.666666666666668</v>
      </c>
      <c r="K22">
        <f t="shared" si="8"/>
        <v>15.64</v>
      </c>
      <c r="L22" s="1">
        <f t="shared" si="9"/>
        <v>19.359999999999996</v>
      </c>
      <c r="M22" s="1">
        <f t="shared" si="10"/>
        <v>8.37695987908705</v>
      </c>
      <c r="N22" s="1">
        <f t="shared" si="11"/>
        <v>13.333333333333336</v>
      </c>
      <c r="O22" s="1">
        <f t="shared" si="12"/>
        <v>11.56</v>
      </c>
      <c r="P22" s="1">
        <f t="shared" si="13"/>
        <v>15.839999999999996</v>
      </c>
      <c r="Q22" s="1">
        <f t="shared" si="14"/>
        <v>13.845617294125974</v>
      </c>
      <c r="R22" s="1">
        <f t="shared" si="15"/>
        <v>14.257777777777783</v>
      </c>
      <c r="S22" s="1">
        <f t="shared" si="16"/>
        <v>19.551111111111112</v>
      </c>
    </row>
    <row r="23" spans="2:19" ht="12">
      <c r="B23" s="1">
        <v>1.22</v>
      </c>
      <c r="C23" s="19">
        <f t="shared" si="0"/>
        <v>20.023057215802204</v>
      </c>
      <c r="D23" s="20">
        <f t="shared" si="1"/>
        <v>4.39</v>
      </c>
      <c r="E23" s="20">
        <f t="shared" si="2"/>
        <v>5.557377049180328</v>
      </c>
      <c r="F23" s="20">
        <f t="shared" si="3"/>
        <v>10.749798441279227</v>
      </c>
      <c r="G23" s="20">
        <f t="shared" si="4"/>
        <v>3.39</v>
      </c>
      <c r="H23">
        <f t="shared" si="5"/>
        <v>24.6279</v>
      </c>
      <c r="I23">
        <f t="shared" si="6"/>
        <v>15.044725463477366</v>
      </c>
      <c r="J23">
        <f t="shared" si="7"/>
        <v>26.229508196721312</v>
      </c>
      <c r="K23">
        <f t="shared" si="8"/>
        <v>15.6279</v>
      </c>
      <c r="L23" s="1">
        <f t="shared" si="9"/>
        <v>19.272100000000002</v>
      </c>
      <c r="M23" s="1">
        <f t="shared" si="10"/>
        <v>8.264725463477365</v>
      </c>
      <c r="N23" s="1">
        <f t="shared" si="11"/>
        <v>13.114754098360656</v>
      </c>
      <c r="O23" s="1">
        <f t="shared" si="12"/>
        <v>11.4921</v>
      </c>
      <c r="P23" s="1">
        <f t="shared" si="13"/>
        <v>15.847900000000003</v>
      </c>
      <c r="Q23" s="1">
        <f t="shared" si="14"/>
        <v>14.270904971351008</v>
      </c>
      <c r="R23" s="1">
        <f t="shared" si="15"/>
        <v>14.420465412523516</v>
      </c>
      <c r="S23" s="1">
        <f t="shared" si="16"/>
        <v>20.023057215802204</v>
      </c>
    </row>
    <row r="24" spans="2:19" ht="12">
      <c r="B24" s="1">
        <v>1.24</v>
      </c>
      <c r="C24" s="19">
        <f t="shared" si="0"/>
        <v>20.467171279916755</v>
      </c>
      <c r="D24" s="20">
        <f t="shared" si="1"/>
        <v>4.38</v>
      </c>
      <c r="E24" s="20">
        <f t="shared" si="2"/>
        <v>5.451612903225807</v>
      </c>
      <c r="F24" s="20">
        <f t="shared" si="3"/>
        <v>10.40582726326743</v>
      </c>
      <c r="G24" s="20">
        <f t="shared" si="4"/>
        <v>3.38</v>
      </c>
      <c r="H24">
        <f t="shared" si="5"/>
        <v>24.615599999999997</v>
      </c>
      <c r="I24">
        <f t="shared" si="6"/>
        <v>14.914641296503124</v>
      </c>
      <c r="J24">
        <f t="shared" si="7"/>
        <v>25.806451612903224</v>
      </c>
      <c r="K24">
        <f t="shared" si="8"/>
        <v>15.6156</v>
      </c>
      <c r="L24" s="1">
        <f t="shared" si="9"/>
        <v>19.184399999999997</v>
      </c>
      <c r="M24" s="1">
        <f t="shared" si="10"/>
        <v>8.154641296503122</v>
      </c>
      <c r="N24" s="1">
        <f t="shared" si="11"/>
        <v>12.903225806451612</v>
      </c>
      <c r="O24" s="1">
        <f t="shared" si="12"/>
        <v>11.4244</v>
      </c>
      <c r="P24" s="1">
        <f t="shared" si="13"/>
        <v>15.855599999999997</v>
      </c>
      <c r="Q24" s="1">
        <f t="shared" si="14"/>
        <v>14.669310659477631</v>
      </c>
      <c r="R24" s="1">
        <f t="shared" si="15"/>
        <v>14.56922289281998</v>
      </c>
      <c r="S24" s="1">
        <f t="shared" si="16"/>
        <v>20.467171279916755</v>
      </c>
    </row>
    <row r="25" spans="2:19" ht="12">
      <c r="B25" s="1">
        <v>1.26</v>
      </c>
      <c r="C25" s="19">
        <f t="shared" si="0"/>
        <v>20.88530206601159</v>
      </c>
      <c r="D25" s="20">
        <f t="shared" si="1"/>
        <v>4.37</v>
      </c>
      <c r="E25" s="20">
        <f t="shared" si="2"/>
        <v>5.349206349206349</v>
      </c>
      <c r="F25" s="20">
        <f t="shared" si="3"/>
        <v>10.078105316200553</v>
      </c>
      <c r="G25" s="20">
        <f t="shared" si="4"/>
        <v>3.37</v>
      </c>
      <c r="H25">
        <f t="shared" si="5"/>
        <v>24.6031</v>
      </c>
      <c r="I25">
        <f t="shared" si="6"/>
        <v>14.786638565731593</v>
      </c>
      <c r="J25">
        <f t="shared" si="7"/>
        <v>25.396825396825395</v>
      </c>
      <c r="K25">
        <f t="shared" si="8"/>
        <v>15.6031</v>
      </c>
      <c r="L25" s="1">
        <f t="shared" si="9"/>
        <v>19.0969</v>
      </c>
      <c r="M25" s="1">
        <f t="shared" si="10"/>
        <v>8.046638565731595</v>
      </c>
      <c r="N25" s="1">
        <f t="shared" si="11"/>
        <v>12.6984126984127</v>
      </c>
      <c r="O25" s="1">
        <f t="shared" si="12"/>
        <v>11.3569</v>
      </c>
      <c r="P25" s="1">
        <f t="shared" si="13"/>
        <v>15.863100000000001</v>
      </c>
      <c r="Q25" s="1">
        <f t="shared" si="14"/>
        <v>15.042743630525273</v>
      </c>
      <c r="R25" s="1">
        <f t="shared" si="15"/>
        <v>14.70522746283699</v>
      </c>
      <c r="S25" s="1">
        <f t="shared" si="16"/>
        <v>20.88530206601159</v>
      </c>
    </row>
    <row r="26" spans="2:19" ht="12">
      <c r="B26" s="1">
        <v>1.28</v>
      </c>
      <c r="C26" s="19">
        <f t="shared" si="0"/>
        <v>21.27915</v>
      </c>
      <c r="D26" s="20">
        <f t="shared" si="1"/>
        <v>4.36</v>
      </c>
      <c r="E26" s="20">
        <f t="shared" si="2"/>
        <v>5.25</v>
      </c>
      <c r="F26" s="20">
        <f t="shared" si="3"/>
        <v>9.765625</v>
      </c>
      <c r="G26" s="20">
        <f t="shared" si="4"/>
        <v>3.36</v>
      </c>
      <c r="H26">
        <f t="shared" si="5"/>
        <v>24.5904</v>
      </c>
      <c r="I26">
        <f t="shared" si="6"/>
        <v>14.660651709986482</v>
      </c>
      <c r="J26">
        <f t="shared" si="7"/>
        <v>25</v>
      </c>
      <c r="K26">
        <f t="shared" si="8"/>
        <v>15.5904</v>
      </c>
      <c r="L26" s="1">
        <f t="shared" si="9"/>
        <v>19.0096</v>
      </c>
      <c r="M26" s="1">
        <f t="shared" si="10"/>
        <v>7.940651709986482</v>
      </c>
      <c r="N26" s="1">
        <f t="shared" si="11"/>
        <v>12.5</v>
      </c>
      <c r="O26" s="1">
        <f t="shared" si="12"/>
        <v>11.2896</v>
      </c>
      <c r="P26" s="1">
        <f t="shared" si="13"/>
        <v>15.870399999999998</v>
      </c>
      <c r="Q26" s="1">
        <f t="shared" si="14"/>
        <v>15.392956839945928</v>
      </c>
      <c r="R26" s="1">
        <f t="shared" si="15"/>
        <v>14.82955</v>
      </c>
      <c r="S26" s="1">
        <f t="shared" si="16"/>
        <v>21.27915</v>
      </c>
    </row>
    <row r="27" spans="2:19" ht="12">
      <c r="B27" s="1">
        <v>1.3</v>
      </c>
      <c r="C27" s="19">
        <f t="shared" si="0"/>
        <v>21.650281065088762</v>
      </c>
      <c r="D27" s="20">
        <f t="shared" si="1"/>
        <v>4.35</v>
      </c>
      <c r="E27" s="20">
        <f t="shared" si="2"/>
        <v>5.153846153846153</v>
      </c>
      <c r="F27" s="20">
        <f t="shared" si="3"/>
        <v>9.467455621301774</v>
      </c>
      <c r="G27" s="20">
        <f t="shared" si="4"/>
        <v>3.35</v>
      </c>
      <c r="H27">
        <f t="shared" si="5"/>
        <v>24.577500000000004</v>
      </c>
      <c r="I27">
        <f t="shared" si="6"/>
        <v>14.536618217698758</v>
      </c>
      <c r="J27">
        <f t="shared" si="7"/>
        <v>24.615384615384613</v>
      </c>
      <c r="K27">
        <f t="shared" si="8"/>
        <v>15.5775</v>
      </c>
      <c r="L27" s="1">
        <f t="shared" si="9"/>
        <v>18.922500000000007</v>
      </c>
      <c r="M27" s="1">
        <f t="shared" si="10"/>
        <v>7.836618217698758</v>
      </c>
      <c r="N27" s="1">
        <f t="shared" si="11"/>
        <v>12.307692307692307</v>
      </c>
      <c r="O27" s="1">
        <f t="shared" si="12"/>
        <v>11.2225</v>
      </c>
      <c r="P27" s="1">
        <f t="shared" si="13"/>
        <v>15.877500000000007</v>
      </c>
      <c r="Q27" s="1">
        <f t="shared" si="14"/>
        <v>15.721561628191484</v>
      </c>
      <c r="R27" s="1">
        <f t="shared" si="15"/>
        <v>14.943165680473372</v>
      </c>
      <c r="S27" s="1">
        <f t="shared" si="16"/>
        <v>21.650281065088762</v>
      </c>
    </row>
    <row r="28" spans="2:19" ht="12">
      <c r="B28" s="1">
        <v>1.32</v>
      </c>
      <c r="C28" s="19">
        <f t="shared" si="0"/>
        <v>22.000139210284665</v>
      </c>
      <c r="D28" s="20">
        <f t="shared" si="1"/>
        <v>4.34</v>
      </c>
      <c r="E28" s="20">
        <f t="shared" si="2"/>
        <v>5.0606060606060606</v>
      </c>
      <c r="F28" s="20">
        <f t="shared" si="3"/>
        <v>9.182736455463727</v>
      </c>
      <c r="G28" s="20">
        <f t="shared" si="4"/>
        <v>3.34</v>
      </c>
      <c r="H28">
        <f t="shared" si="5"/>
        <v>24.5644</v>
      </c>
      <c r="I28">
        <f t="shared" si="6"/>
        <v>14.414478440652452</v>
      </c>
      <c r="J28">
        <f t="shared" si="7"/>
        <v>24.242424242424242</v>
      </c>
      <c r="K28">
        <f t="shared" si="8"/>
        <v>15.5644</v>
      </c>
      <c r="L28" s="1">
        <f t="shared" si="9"/>
        <v>18.8356</v>
      </c>
      <c r="M28" s="1">
        <f t="shared" si="10"/>
        <v>7.734478440652452</v>
      </c>
      <c r="N28" s="1">
        <f t="shared" si="11"/>
        <v>12.121212121212121</v>
      </c>
      <c r="O28" s="1">
        <f t="shared" si="12"/>
        <v>11.1556</v>
      </c>
      <c r="P28" s="1">
        <f t="shared" si="13"/>
        <v>15.8844</v>
      </c>
      <c r="Q28" s="1">
        <f t="shared" si="14"/>
        <v>16.030040851682354</v>
      </c>
      <c r="R28" s="1">
        <f t="shared" si="15"/>
        <v>15.046963452708908</v>
      </c>
      <c r="S28" s="1">
        <f t="shared" si="16"/>
        <v>22.000139210284665</v>
      </c>
    </row>
    <row r="29" spans="2:19" ht="12">
      <c r="B29" s="1">
        <v>1.34</v>
      </c>
      <c r="C29" s="19">
        <f t="shared" si="0"/>
        <v>22.330057451548228</v>
      </c>
      <c r="D29" s="20">
        <f t="shared" si="1"/>
        <v>4.33</v>
      </c>
      <c r="E29" s="20">
        <f t="shared" si="2"/>
        <v>4.970149253731343</v>
      </c>
      <c r="F29" s="20">
        <f t="shared" si="3"/>
        <v>8.910670527957228</v>
      </c>
      <c r="G29" s="20">
        <f t="shared" si="4"/>
        <v>3.33</v>
      </c>
      <c r="H29">
        <f t="shared" si="5"/>
        <v>24.551099999999998</v>
      </c>
      <c r="I29">
        <f t="shared" si="6"/>
        <v>14.294175421736126</v>
      </c>
      <c r="J29">
        <f t="shared" si="7"/>
        <v>23.88059701492537</v>
      </c>
      <c r="K29">
        <f t="shared" si="8"/>
        <v>15.5511</v>
      </c>
      <c r="L29" s="1">
        <f t="shared" si="9"/>
        <v>18.7489</v>
      </c>
      <c r="M29" s="1">
        <f t="shared" si="10"/>
        <v>7.634175421736127</v>
      </c>
      <c r="N29" s="1">
        <f t="shared" si="11"/>
        <v>11.940298507462686</v>
      </c>
      <c r="O29" s="1">
        <f t="shared" si="12"/>
        <v>11.088899999999999</v>
      </c>
      <c r="P29" s="1">
        <f t="shared" si="13"/>
        <v>15.8911</v>
      </c>
      <c r="Q29" s="1">
        <f t="shared" si="14"/>
        <v>16.31976063103005</v>
      </c>
      <c r="R29" s="1">
        <f t="shared" si="15"/>
        <v>15.141754466473603</v>
      </c>
      <c r="S29" s="1">
        <f t="shared" si="16"/>
        <v>22.330057451548228</v>
      </c>
    </row>
    <row r="30" spans="2:19" ht="12">
      <c r="B30" s="1">
        <v>1.36</v>
      </c>
      <c r="C30" s="19">
        <f t="shared" si="0"/>
        <v>22.641267820069206</v>
      </c>
      <c r="D30" s="20">
        <f t="shared" si="1"/>
        <v>4.32</v>
      </c>
      <c r="E30" s="20">
        <f t="shared" si="2"/>
        <v>4.88235294117647</v>
      </c>
      <c r="F30" s="20">
        <f t="shared" si="3"/>
        <v>8.650519031141867</v>
      </c>
      <c r="G30" s="20">
        <f t="shared" si="4"/>
        <v>3.32</v>
      </c>
      <c r="H30">
        <f t="shared" si="5"/>
        <v>24.5376</v>
      </c>
      <c r="I30">
        <f t="shared" si="6"/>
        <v>14.175654735455002</v>
      </c>
      <c r="J30">
        <f t="shared" si="7"/>
        <v>23.52941176470588</v>
      </c>
      <c r="K30">
        <f t="shared" si="8"/>
        <v>15.5376</v>
      </c>
      <c r="L30" s="1">
        <f t="shared" si="9"/>
        <v>18.6624</v>
      </c>
      <c r="M30" s="1">
        <f t="shared" si="10"/>
        <v>7.535654735455002</v>
      </c>
      <c r="N30" s="1">
        <f t="shared" si="11"/>
        <v>11.76470588235294</v>
      </c>
      <c r="O30" s="1">
        <f t="shared" si="12"/>
        <v>11.0224</v>
      </c>
      <c r="P30" s="1">
        <f t="shared" si="13"/>
        <v>15.897600000000002</v>
      </c>
      <c r="Q30" s="1">
        <f t="shared" si="14"/>
        <v>16.591980879536273</v>
      </c>
      <c r="R30" s="1">
        <f t="shared" si="15"/>
        <v>15.228279584775088</v>
      </c>
      <c r="S30" s="1">
        <f t="shared" si="16"/>
        <v>22.641267820069206</v>
      </c>
    </row>
    <row r="31" spans="2:19" ht="12">
      <c r="B31" s="1">
        <v>1.38</v>
      </c>
      <c r="C31" s="19">
        <f t="shared" si="0"/>
        <v>22.934910291955468</v>
      </c>
      <c r="D31" s="20">
        <f t="shared" si="1"/>
        <v>4.3100000000000005</v>
      </c>
      <c r="E31" s="20">
        <f t="shared" si="2"/>
        <v>4.797101449275363</v>
      </c>
      <c r="F31" s="20">
        <f t="shared" si="3"/>
        <v>8.401596303297628</v>
      </c>
      <c r="G31" s="20">
        <f t="shared" si="4"/>
        <v>3.31</v>
      </c>
      <c r="H31">
        <f t="shared" si="5"/>
        <v>24.523900000000005</v>
      </c>
      <c r="I31">
        <f t="shared" si="6"/>
        <v>14.058864340085782</v>
      </c>
      <c r="J31">
        <f t="shared" si="7"/>
        <v>23.188405797101453</v>
      </c>
      <c r="K31">
        <f t="shared" si="8"/>
        <v>15.5239</v>
      </c>
      <c r="L31" s="1">
        <f t="shared" si="9"/>
        <v>18.576100000000004</v>
      </c>
      <c r="M31" s="1">
        <f t="shared" si="10"/>
        <v>7.438864340085781</v>
      </c>
      <c r="N31" s="1">
        <f t="shared" si="11"/>
        <v>11.594202898550726</v>
      </c>
      <c r="O31" s="1">
        <f t="shared" si="12"/>
        <v>10.9561</v>
      </c>
      <c r="P31" s="1">
        <f t="shared" si="13"/>
        <v>15.903900000000004</v>
      </c>
      <c r="Q31" s="1">
        <f t="shared" si="14"/>
        <v>16.847864753747864</v>
      </c>
      <c r="R31" s="1">
        <f t="shared" si="15"/>
        <v>15.307216089056922</v>
      </c>
      <c r="S31" s="1">
        <f t="shared" si="16"/>
        <v>22.934910291955468</v>
      </c>
    </row>
    <row r="32" spans="2:19" ht="12">
      <c r="B32" s="1">
        <v>1.4</v>
      </c>
      <c r="C32" s="19">
        <f t="shared" si="0"/>
        <v>23.212040816326528</v>
      </c>
      <c r="D32" s="20">
        <f t="shared" si="1"/>
        <v>4.3</v>
      </c>
      <c r="E32" s="20">
        <f t="shared" si="2"/>
        <v>4.714285714285714</v>
      </c>
      <c r="F32" s="20">
        <f t="shared" si="3"/>
        <v>8.163265306122451</v>
      </c>
      <c r="G32" s="20">
        <f t="shared" si="4"/>
        <v>3.3</v>
      </c>
      <c r="H32">
        <f t="shared" si="5"/>
        <v>24.51</v>
      </c>
      <c r="I32">
        <f t="shared" si="6"/>
        <v>13.943754440468984</v>
      </c>
      <c r="J32">
        <f t="shared" si="7"/>
        <v>22.85714285714286</v>
      </c>
      <c r="K32">
        <f t="shared" si="8"/>
        <v>15.51</v>
      </c>
      <c r="L32" s="1">
        <f t="shared" si="9"/>
        <v>18.490000000000002</v>
      </c>
      <c r="M32" s="1">
        <f t="shared" si="10"/>
        <v>7.3437544404689845</v>
      </c>
      <c r="N32" s="1">
        <f t="shared" si="11"/>
        <v>11.42857142857143</v>
      </c>
      <c r="O32" s="1">
        <f t="shared" si="12"/>
        <v>10.89</v>
      </c>
      <c r="P32" s="1">
        <f t="shared" si="13"/>
        <v>15.910000000000002</v>
      </c>
      <c r="Q32" s="1">
        <f t="shared" si="14"/>
        <v>17.088487149631035</v>
      </c>
      <c r="R32" s="1">
        <f t="shared" si="15"/>
        <v>15.37918367346939</v>
      </c>
      <c r="S32" s="1">
        <f t="shared" si="16"/>
        <v>23.212040816326528</v>
      </c>
    </row>
    <row r="33" spans="2:19" ht="12">
      <c r="B33" s="1">
        <v>1.42</v>
      </c>
      <c r="C33" s="19">
        <f t="shared" si="0"/>
        <v>23.473638543939696</v>
      </c>
      <c r="D33" s="20">
        <f t="shared" si="1"/>
        <v>4.29</v>
      </c>
      <c r="E33" s="20">
        <f t="shared" si="2"/>
        <v>4.633802816901409</v>
      </c>
      <c r="F33" s="20">
        <f t="shared" si="3"/>
        <v>7.934933544931561</v>
      </c>
      <c r="G33" s="20">
        <f t="shared" si="4"/>
        <v>3.29</v>
      </c>
      <c r="H33">
        <f t="shared" si="5"/>
        <v>24.4959</v>
      </c>
      <c r="I33">
        <f t="shared" si="6"/>
        <v>13.830277360533334</v>
      </c>
      <c r="J33">
        <f t="shared" si="7"/>
        <v>22.535211267605632</v>
      </c>
      <c r="K33">
        <f t="shared" si="8"/>
        <v>15.4959</v>
      </c>
      <c r="L33" s="1">
        <f t="shared" si="9"/>
        <v>18.4041</v>
      </c>
      <c r="M33" s="1">
        <f t="shared" si="10"/>
        <v>7.2502773605333335</v>
      </c>
      <c r="N33" s="1">
        <f t="shared" si="11"/>
        <v>11.267605633802816</v>
      </c>
      <c r="O33" s="1">
        <f t="shared" si="12"/>
        <v>10.824100000000001</v>
      </c>
      <c r="P33" s="1">
        <f t="shared" si="13"/>
        <v>15.915899999999999</v>
      </c>
      <c r="Q33" s="1">
        <f t="shared" si="14"/>
        <v>17.314842352270208</v>
      </c>
      <c r="R33" s="1">
        <f t="shared" si="15"/>
        <v>15.444749811545325</v>
      </c>
      <c r="S33" s="1">
        <f t="shared" si="16"/>
        <v>23.473638543939696</v>
      </c>
    </row>
    <row r="34" spans="2:19" ht="12">
      <c r="B34" s="1">
        <v>1.44</v>
      </c>
      <c r="C34" s="19">
        <f t="shared" si="0"/>
        <v>23.720612345679008</v>
      </c>
      <c r="D34" s="20">
        <f t="shared" si="1"/>
        <v>4.28</v>
      </c>
      <c r="E34" s="20">
        <f t="shared" si="2"/>
        <v>4.555555555555555</v>
      </c>
      <c r="F34" s="20">
        <f t="shared" si="3"/>
        <v>7.71604938271605</v>
      </c>
      <c r="G34" s="20">
        <f t="shared" si="4"/>
        <v>3.2800000000000002</v>
      </c>
      <c r="H34">
        <f t="shared" si="5"/>
        <v>24.481600000000004</v>
      </c>
      <c r="I34">
        <f t="shared" si="6"/>
        <v>13.718387424735413</v>
      </c>
      <c r="J34">
        <f t="shared" si="7"/>
        <v>22.22222222222222</v>
      </c>
      <c r="K34">
        <f t="shared" si="8"/>
        <v>15.4816</v>
      </c>
      <c r="L34" s="1">
        <f t="shared" si="9"/>
        <v>18.318400000000004</v>
      </c>
      <c r="M34" s="1">
        <f t="shared" si="10"/>
        <v>7.158387424735413</v>
      </c>
      <c r="N34" s="1">
        <f t="shared" si="11"/>
        <v>11.11111111111111</v>
      </c>
      <c r="O34" s="1">
        <f t="shared" si="12"/>
        <v>10.7584</v>
      </c>
      <c r="P34" s="1">
        <f t="shared" si="13"/>
        <v>15.921600000000003</v>
      </c>
      <c r="Q34" s="1">
        <f t="shared" si="14"/>
        <v>17.527850933509555</v>
      </c>
      <c r="R34" s="1">
        <f t="shared" si="15"/>
        <v>15.504434567901232</v>
      </c>
      <c r="S34" s="1">
        <f t="shared" si="16"/>
        <v>23.720612345679008</v>
      </c>
    </row>
    <row r="35" spans="2:19" ht="12">
      <c r="B35" s="1">
        <v>1.46</v>
      </c>
      <c r="C35" s="19">
        <f t="shared" si="0"/>
        <v>23.9538066991931</v>
      </c>
      <c r="D35" s="20">
        <f t="shared" si="1"/>
        <v>4.27</v>
      </c>
      <c r="E35" s="20">
        <f t="shared" si="2"/>
        <v>4.47945205479452</v>
      </c>
      <c r="F35" s="20">
        <f t="shared" si="3"/>
        <v>7.506098705197974</v>
      </c>
      <c r="G35" s="20">
        <f t="shared" si="4"/>
        <v>3.27</v>
      </c>
      <c r="H35">
        <f t="shared" si="5"/>
        <v>24.4671</v>
      </c>
      <c r="I35">
        <f t="shared" si="6"/>
        <v>13.608040847676726</v>
      </c>
      <c r="J35">
        <f t="shared" si="7"/>
        <v>21.917808219178085</v>
      </c>
      <c r="K35">
        <f t="shared" si="8"/>
        <v>15.4671</v>
      </c>
      <c r="L35" s="1">
        <f t="shared" si="9"/>
        <v>18.2329</v>
      </c>
      <c r="M35" s="1">
        <f t="shared" si="10"/>
        <v>7.068040847676727</v>
      </c>
      <c r="N35" s="1">
        <f t="shared" si="11"/>
        <v>10.958904109589042</v>
      </c>
      <c r="O35" s="1">
        <f t="shared" si="12"/>
        <v>10.692900000000002</v>
      </c>
      <c r="P35" s="1">
        <f t="shared" si="13"/>
        <v>15.927100000000001</v>
      </c>
      <c r="Q35" s="1">
        <f t="shared" si="14"/>
        <v>17.72836598031096</v>
      </c>
      <c r="R35" s="1">
        <f t="shared" si="15"/>
        <v>15.558714918371178</v>
      </c>
      <c r="S35" s="1">
        <f t="shared" si="16"/>
        <v>23.9538066991931</v>
      </c>
    </row>
    <row r="36" spans="2:19" ht="12">
      <c r="B36" s="1">
        <v>1.48</v>
      </c>
      <c r="C36" s="19">
        <f t="shared" si="0"/>
        <v>24.17400701241782</v>
      </c>
      <c r="D36" s="20">
        <f t="shared" si="1"/>
        <v>4.26</v>
      </c>
      <c r="E36" s="20">
        <f t="shared" si="2"/>
        <v>4.405405405405405</v>
      </c>
      <c r="F36" s="20">
        <f t="shared" si="3"/>
        <v>7.304601899196494</v>
      </c>
      <c r="G36" s="20">
        <f t="shared" si="4"/>
        <v>3.26</v>
      </c>
      <c r="H36">
        <f t="shared" si="5"/>
        <v>24.452399999999997</v>
      </c>
      <c r="I36">
        <f t="shared" si="6"/>
        <v>13.499195631230497</v>
      </c>
      <c r="J36">
        <f t="shared" si="7"/>
        <v>21.62162162162162</v>
      </c>
      <c r="K36">
        <f t="shared" si="8"/>
        <v>15.452399999999999</v>
      </c>
      <c r="L36" s="1">
        <f t="shared" si="9"/>
        <v>18.147599999999997</v>
      </c>
      <c r="M36" s="1">
        <f t="shared" si="10"/>
        <v>6.979195631230498</v>
      </c>
      <c r="N36" s="1">
        <f t="shared" si="11"/>
        <v>10.81081081081081</v>
      </c>
      <c r="O36" s="1">
        <f t="shared" si="12"/>
        <v>10.6276</v>
      </c>
      <c r="P36" s="1">
        <f t="shared" si="13"/>
        <v>15.932399999999998</v>
      </c>
      <c r="Q36" s="1">
        <f t="shared" si="14"/>
        <v>17.917178726529002</v>
      </c>
      <c r="R36" s="1">
        <f t="shared" si="15"/>
        <v>15.608028634039444</v>
      </c>
      <c r="S36" s="1">
        <f t="shared" si="16"/>
        <v>24.17400701241782</v>
      </c>
    </row>
    <row r="37" spans="2:19" ht="12">
      <c r="B37" s="1">
        <v>1.5</v>
      </c>
      <c r="C37" s="19">
        <f t="shared" si="0"/>
        <v>24.381944444444443</v>
      </c>
      <c r="D37" s="20">
        <f t="shared" si="1"/>
        <v>4.25</v>
      </c>
      <c r="E37" s="20">
        <f t="shared" si="2"/>
        <v>4.333333333333333</v>
      </c>
      <c r="F37" s="20">
        <f t="shared" si="3"/>
        <v>7.111111111111111</v>
      </c>
      <c r="G37" s="20">
        <f t="shared" si="4"/>
        <v>3.25</v>
      </c>
      <c r="H37">
        <f t="shared" si="5"/>
        <v>24.4375</v>
      </c>
      <c r="I37">
        <f t="shared" si="6"/>
        <v>13.391811468573373</v>
      </c>
      <c r="J37">
        <f t="shared" si="7"/>
        <v>21.333333333333332</v>
      </c>
      <c r="K37">
        <f t="shared" si="8"/>
        <v>15.4375</v>
      </c>
      <c r="L37" s="1">
        <f t="shared" si="9"/>
        <v>18.0625</v>
      </c>
      <c r="M37" s="1">
        <f t="shared" si="10"/>
        <v>6.891811468573373</v>
      </c>
      <c r="N37" s="1">
        <f t="shared" si="11"/>
        <v>10.666666666666666</v>
      </c>
      <c r="O37" s="1">
        <f t="shared" si="12"/>
        <v>10.5625</v>
      </c>
      <c r="P37" s="1">
        <f t="shared" si="13"/>
        <v>15.9375</v>
      </c>
      <c r="Q37" s="1">
        <f t="shared" si="14"/>
        <v>18.09502365207127</v>
      </c>
      <c r="R37" s="1">
        <f t="shared" si="15"/>
        <v>15.652777777777777</v>
      </c>
      <c r="S37" s="1">
        <f t="shared" si="16"/>
        <v>24.381944444444443</v>
      </c>
    </row>
    <row r="38" spans="2:19" ht="12">
      <c r="B38" s="1">
        <v>1.52</v>
      </c>
      <c r="C38" s="19">
        <f t="shared" si="0"/>
        <v>24.578300277008307</v>
      </c>
      <c r="D38" s="20">
        <f t="shared" si="1"/>
        <v>4.24</v>
      </c>
      <c r="E38" s="20">
        <f t="shared" si="2"/>
        <v>4.2631578947368425</v>
      </c>
      <c r="F38" s="20">
        <f t="shared" si="3"/>
        <v>6.925207756232687</v>
      </c>
      <c r="G38" s="20">
        <f t="shared" si="4"/>
        <v>3.24</v>
      </c>
      <c r="H38">
        <f t="shared" si="5"/>
        <v>24.422400000000003</v>
      </c>
      <c r="I38">
        <f t="shared" si="6"/>
        <v>13.285849654573207</v>
      </c>
      <c r="J38">
        <f t="shared" si="7"/>
        <v>21.052631578947366</v>
      </c>
      <c r="K38">
        <f t="shared" si="8"/>
        <v>15.4224</v>
      </c>
      <c r="L38" s="1">
        <f t="shared" si="9"/>
        <v>17.977600000000002</v>
      </c>
      <c r="M38" s="1">
        <f t="shared" si="10"/>
        <v>6.805849654573207</v>
      </c>
      <c r="N38" s="1">
        <f t="shared" si="11"/>
        <v>10.526315789473683</v>
      </c>
      <c r="O38" s="1">
        <f t="shared" si="12"/>
        <v>10.497599999999998</v>
      </c>
      <c r="P38" s="1">
        <f t="shared" si="13"/>
        <v>15.942400000000003</v>
      </c>
      <c r="Q38" s="1">
        <f t="shared" si="14"/>
        <v>18.262583105827453</v>
      </c>
      <c r="R38" s="1">
        <f t="shared" si="15"/>
        <v>15.693331855955677</v>
      </c>
      <c r="S38" s="1">
        <f t="shared" si="16"/>
        <v>24.578300277008307</v>
      </c>
    </row>
    <row r="39" spans="2:19" ht="12">
      <c r="B39" s="1">
        <v>1.54</v>
      </c>
      <c r="C39" s="19">
        <f t="shared" si="0"/>
        <v>24.633841052454038</v>
      </c>
      <c r="D39" s="20">
        <f t="shared" si="1"/>
        <v>4.23</v>
      </c>
      <c r="E39" s="20">
        <f t="shared" si="2"/>
        <v>4.194805194805195</v>
      </c>
      <c r="F39" s="20">
        <f t="shared" si="3"/>
        <v>6.746500252993759</v>
      </c>
      <c r="G39" s="20">
        <f t="shared" si="4"/>
        <v>3.23</v>
      </c>
      <c r="H39">
        <f t="shared" si="5"/>
        <v>24.4071</v>
      </c>
      <c r="I39">
        <f t="shared" si="6"/>
        <v>13.181273002034384</v>
      </c>
      <c r="J39">
        <f t="shared" si="7"/>
        <v>20.77922077922078</v>
      </c>
      <c r="K39">
        <f t="shared" si="8"/>
        <v>15.4071</v>
      </c>
      <c r="L39" s="1">
        <f t="shared" si="9"/>
        <v>17.892899999999997</v>
      </c>
      <c r="M39" s="1">
        <f t="shared" si="10"/>
        <v>6.721273002034384</v>
      </c>
      <c r="N39" s="1">
        <f t="shared" si="11"/>
        <v>10.38961038961039</v>
      </c>
      <c r="O39" s="1">
        <f t="shared" si="12"/>
        <v>10.4329</v>
      </c>
      <c r="P39" s="1">
        <f t="shared" si="13"/>
        <v>15.947099999999997</v>
      </c>
      <c r="Q39" s="1">
        <f t="shared" si="14"/>
        <v>18.42049150215002</v>
      </c>
      <c r="R39" s="1">
        <f t="shared" si="15"/>
        <v>24.633841052454038</v>
      </c>
      <c r="S39" s="1">
        <f t="shared" si="16"/>
        <v>17.4342</v>
      </c>
    </row>
    <row r="40" spans="2:19" ht="12">
      <c r="B40" s="1">
        <v>1.56</v>
      </c>
      <c r="C40" s="19">
        <f t="shared" si="0"/>
        <v>24.602797107166335</v>
      </c>
      <c r="D40" s="20">
        <f t="shared" si="1"/>
        <v>4.22</v>
      </c>
      <c r="E40" s="20">
        <f t="shared" si="2"/>
        <v>4.128205128205128</v>
      </c>
      <c r="F40" s="20">
        <f t="shared" si="3"/>
        <v>6.574621959237343</v>
      </c>
      <c r="G40" s="20">
        <f t="shared" si="4"/>
        <v>3.2199999999999998</v>
      </c>
      <c r="H40">
        <f t="shared" si="5"/>
        <v>24.391599999999997</v>
      </c>
      <c r="I40">
        <f t="shared" si="6"/>
        <v>13.078045763347122</v>
      </c>
      <c r="J40">
        <f t="shared" si="7"/>
        <v>20.51282051282051</v>
      </c>
      <c r="K40">
        <f t="shared" si="8"/>
        <v>15.3916</v>
      </c>
      <c r="L40" s="1">
        <f t="shared" si="9"/>
        <v>17.8084</v>
      </c>
      <c r="M40" s="1">
        <f t="shared" si="10"/>
        <v>6.638045763347122</v>
      </c>
      <c r="N40" s="1">
        <f t="shared" si="11"/>
        <v>10.256410256410255</v>
      </c>
      <c r="O40" s="1">
        <f t="shared" si="12"/>
        <v>10.368400000000001</v>
      </c>
      <c r="P40" s="1">
        <f t="shared" si="13"/>
        <v>15.9516</v>
      </c>
      <c r="Q40" s="1">
        <f t="shared" si="14"/>
        <v>18.569339134913804</v>
      </c>
      <c r="R40" s="1">
        <f t="shared" si="15"/>
        <v>24.602797107166335</v>
      </c>
      <c r="S40" s="1">
        <f t="shared" si="16"/>
        <v>17.4632</v>
      </c>
    </row>
    <row r="41" spans="2:19" ht="12">
      <c r="B41" s="1">
        <v>1.58</v>
      </c>
      <c r="C41" s="19">
        <f t="shared" si="0"/>
        <v>24.571470533568338</v>
      </c>
      <c r="D41" s="20">
        <f t="shared" si="1"/>
        <v>4.21</v>
      </c>
      <c r="E41" s="20">
        <f t="shared" si="2"/>
        <v>4.063291139240506</v>
      </c>
      <c r="F41" s="20">
        <f t="shared" si="3"/>
        <v>6.409229290177855</v>
      </c>
      <c r="G41" s="20">
        <f t="shared" si="4"/>
        <v>3.21</v>
      </c>
      <c r="H41">
        <f t="shared" si="5"/>
        <v>24.3759</v>
      </c>
      <c r="I41">
        <f t="shared" si="6"/>
        <v>12.976133557127683</v>
      </c>
      <c r="J41">
        <f t="shared" si="7"/>
        <v>20.253164556962023</v>
      </c>
      <c r="K41">
        <f t="shared" si="8"/>
        <v>15.3759</v>
      </c>
      <c r="L41" s="1">
        <f t="shared" si="9"/>
        <v>17.7241</v>
      </c>
      <c r="M41" s="1">
        <f t="shared" si="10"/>
        <v>6.556133557127684</v>
      </c>
      <c r="N41" s="1">
        <f t="shared" si="11"/>
        <v>10.126582278481012</v>
      </c>
      <c r="O41" s="1">
        <f t="shared" si="12"/>
        <v>10.304099999999998</v>
      </c>
      <c r="P41" s="1">
        <f t="shared" si="13"/>
        <v>15.9559</v>
      </c>
      <c r="Q41" s="1">
        <f t="shared" si="14"/>
        <v>18.709675648155027</v>
      </c>
      <c r="R41" s="1">
        <f t="shared" si="15"/>
        <v>24.571470533568338</v>
      </c>
      <c r="S41" s="1">
        <f t="shared" si="16"/>
        <v>17.491799999999998</v>
      </c>
    </row>
    <row r="42" spans="2:19" ht="12">
      <c r="B42" s="1">
        <v>1.6</v>
      </c>
      <c r="C42" s="19">
        <f t="shared" si="0"/>
        <v>24.54</v>
      </c>
      <c r="D42" s="20">
        <f t="shared" si="1"/>
        <v>4.2</v>
      </c>
      <c r="E42" s="20">
        <f t="shared" si="2"/>
        <v>4</v>
      </c>
      <c r="F42" s="20">
        <f t="shared" si="3"/>
        <v>6.249999999999999</v>
      </c>
      <c r="G42" s="20">
        <f t="shared" si="4"/>
        <v>3.2</v>
      </c>
      <c r="H42">
        <f t="shared" si="5"/>
        <v>24.36</v>
      </c>
      <c r="I42">
        <f t="shared" si="6"/>
        <v>12.875503299472802</v>
      </c>
      <c r="J42">
        <f t="shared" si="7"/>
        <v>20</v>
      </c>
      <c r="K42">
        <f t="shared" si="8"/>
        <v>15.36</v>
      </c>
      <c r="L42" s="1">
        <f t="shared" si="9"/>
        <v>17.64</v>
      </c>
      <c r="M42" s="1">
        <f t="shared" si="10"/>
        <v>6.475503299472802</v>
      </c>
      <c r="N42" s="1">
        <f t="shared" si="11"/>
        <v>10</v>
      </c>
      <c r="O42" s="1">
        <f t="shared" si="12"/>
        <v>10.239999999999998</v>
      </c>
      <c r="P42" s="1">
        <f t="shared" si="13"/>
        <v>15.96</v>
      </c>
      <c r="Q42" s="1">
        <f t="shared" si="14"/>
        <v>18.842013197891212</v>
      </c>
      <c r="R42" s="1">
        <f t="shared" si="15"/>
        <v>24.54</v>
      </c>
      <c r="S42" s="1">
        <f t="shared" si="16"/>
        <v>17.519999999999996</v>
      </c>
    </row>
    <row r="43" spans="2:19" ht="12">
      <c r="B43" s="1">
        <v>1.62</v>
      </c>
      <c r="C43" s="19">
        <f t="shared" si="0"/>
        <v>24.508509617436367</v>
      </c>
      <c r="D43" s="20">
        <f t="shared" si="1"/>
        <v>4.1899999999999995</v>
      </c>
      <c r="E43" s="20">
        <f t="shared" si="2"/>
        <v>3.9382716049382713</v>
      </c>
      <c r="F43" s="20">
        <f t="shared" si="3"/>
        <v>6.096631611034902</v>
      </c>
      <c r="G43" s="20">
        <f t="shared" si="4"/>
        <v>3.19</v>
      </c>
      <c r="H43">
        <f t="shared" si="5"/>
        <v>24.343899999999994</v>
      </c>
      <c r="I43">
        <f t="shared" si="6"/>
        <v>12.776123139484346</v>
      </c>
      <c r="J43">
        <f t="shared" si="7"/>
        <v>19.753086419753085</v>
      </c>
      <c r="K43">
        <f t="shared" si="8"/>
        <v>15.3439</v>
      </c>
      <c r="L43" s="1">
        <f t="shared" si="9"/>
        <v>17.556099999999994</v>
      </c>
      <c r="M43" s="1">
        <f t="shared" si="10"/>
        <v>6.396123139484346</v>
      </c>
      <c r="N43" s="1">
        <f t="shared" si="11"/>
        <v>9.876543209876543</v>
      </c>
      <c r="O43" s="1">
        <f t="shared" si="12"/>
        <v>10.176099999999998</v>
      </c>
      <c r="P43" s="1">
        <f t="shared" si="13"/>
        <v>15.963899999999994</v>
      </c>
      <c r="Q43" s="1">
        <f t="shared" si="14"/>
        <v>18.96682933586758</v>
      </c>
      <c r="R43" s="1">
        <f t="shared" si="15"/>
        <v>24.508509617436367</v>
      </c>
      <c r="S43" s="1">
        <f t="shared" si="16"/>
        <v>17.547799999999995</v>
      </c>
    </row>
    <row r="44" spans="2:19" ht="12">
      <c r="B44" s="1">
        <v>1.64</v>
      </c>
      <c r="C44" s="19">
        <f t="shared" si="0"/>
        <v>24.47711029149316</v>
      </c>
      <c r="D44" s="20">
        <f t="shared" si="1"/>
        <v>4.18</v>
      </c>
      <c r="E44" s="20">
        <f t="shared" si="2"/>
        <v>3.8780487804878048</v>
      </c>
      <c r="F44" s="20">
        <f t="shared" si="3"/>
        <v>5.948839976204641</v>
      </c>
      <c r="G44" s="20">
        <f t="shared" si="4"/>
        <v>3.18</v>
      </c>
      <c r="H44">
        <f t="shared" si="5"/>
        <v>24.3276</v>
      </c>
      <c r="I44">
        <f t="shared" si="6"/>
        <v>12.67796239874983</v>
      </c>
      <c r="J44">
        <f t="shared" si="7"/>
        <v>19.512195121951223</v>
      </c>
      <c r="K44">
        <f t="shared" si="8"/>
        <v>15.3276</v>
      </c>
      <c r="L44" s="1">
        <f t="shared" si="9"/>
        <v>17.4724</v>
      </c>
      <c r="M44" s="1">
        <f t="shared" si="10"/>
        <v>6.317962398749831</v>
      </c>
      <c r="N44" s="1">
        <f t="shared" si="11"/>
        <v>9.756097560975611</v>
      </c>
      <c r="O44" s="1">
        <f t="shared" si="12"/>
        <v>10.112400000000001</v>
      </c>
      <c r="P44" s="1">
        <f t="shared" si="13"/>
        <v>15.967600000000001</v>
      </c>
      <c r="Q44" s="1">
        <f t="shared" si="14"/>
        <v>19.08456964259004</v>
      </c>
      <c r="R44" s="1">
        <f t="shared" si="15"/>
        <v>24.47711029149316</v>
      </c>
      <c r="S44" s="1">
        <f t="shared" si="16"/>
        <v>17.575200000000002</v>
      </c>
    </row>
    <row r="45" spans="2:19" ht="12">
      <c r="B45" s="1">
        <v>1.66</v>
      </c>
      <c r="C45" s="19">
        <f t="shared" si="0"/>
        <v>24.44590094353317</v>
      </c>
      <c r="D45" s="20">
        <f t="shared" si="1"/>
        <v>4.17</v>
      </c>
      <c r="E45" s="20">
        <f t="shared" si="2"/>
        <v>3.8192771084337354</v>
      </c>
      <c r="F45" s="20">
        <f t="shared" si="3"/>
        <v>5.806357961968356</v>
      </c>
      <c r="G45" s="20">
        <f t="shared" si="4"/>
        <v>3.17</v>
      </c>
      <c r="H45">
        <f t="shared" si="5"/>
        <v>24.311100000000003</v>
      </c>
      <c r="I45">
        <f t="shared" si="6"/>
        <v>12.580991514491073</v>
      </c>
      <c r="J45">
        <f t="shared" si="7"/>
        <v>19.27710843373494</v>
      </c>
      <c r="K45">
        <f t="shared" si="8"/>
        <v>15.3111</v>
      </c>
      <c r="L45" s="1">
        <f t="shared" si="9"/>
        <v>17.388900000000003</v>
      </c>
      <c r="M45" s="1">
        <f t="shared" si="10"/>
        <v>6.240991514491072</v>
      </c>
      <c r="N45" s="1">
        <f t="shared" si="11"/>
        <v>9.63855421686747</v>
      </c>
      <c r="O45" s="1">
        <f t="shared" si="12"/>
        <v>10.0489</v>
      </c>
      <c r="P45" s="1">
        <f t="shared" si="13"/>
        <v>15.971100000000003</v>
      </c>
      <c r="Q45" s="1">
        <f t="shared" si="14"/>
        <v>19.195650134027574</v>
      </c>
      <c r="R45" s="1">
        <f t="shared" si="15"/>
        <v>24.44590094353317</v>
      </c>
      <c r="S45" s="1">
        <f t="shared" si="16"/>
        <v>17.6022</v>
      </c>
    </row>
    <row r="46" spans="2:19" ht="12">
      <c r="B46" s="1">
        <v>1.68</v>
      </c>
      <c r="C46" s="19">
        <f t="shared" si="0"/>
        <v>24.41496961451247</v>
      </c>
      <c r="D46" s="20">
        <f t="shared" si="1"/>
        <v>4.16</v>
      </c>
      <c r="E46" s="20">
        <f t="shared" si="2"/>
        <v>3.761904761904762</v>
      </c>
      <c r="F46" s="20">
        <f t="shared" si="3"/>
        <v>5.6689342403628125</v>
      </c>
      <c r="G46" s="20">
        <f t="shared" si="4"/>
        <v>3.16</v>
      </c>
      <c r="H46">
        <f t="shared" si="5"/>
        <v>24.2944</v>
      </c>
      <c r="I46">
        <f t="shared" si="6"/>
        <v>12.485181986117347</v>
      </c>
      <c r="J46">
        <f t="shared" si="7"/>
        <v>19.047619047619047</v>
      </c>
      <c r="K46">
        <f t="shared" si="8"/>
        <v>15.2944</v>
      </c>
      <c r="L46" s="1">
        <f t="shared" si="9"/>
        <v>17.3056</v>
      </c>
      <c r="M46" s="1">
        <f t="shared" si="10"/>
        <v>6.165181986117347</v>
      </c>
      <c r="N46" s="1">
        <f t="shared" si="11"/>
        <v>9.523809523809524</v>
      </c>
      <c r="O46" s="1">
        <f t="shared" si="12"/>
        <v>9.9856</v>
      </c>
      <c r="P46" s="1">
        <f t="shared" si="13"/>
        <v>15.974399999999997</v>
      </c>
      <c r="Q46" s="1">
        <f t="shared" si="14"/>
        <v>19.300459463743763</v>
      </c>
      <c r="R46" s="1">
        <f t="shared" si="15"/>
        <v>24.41496961451247</v>
      </c>
      <c r="S46" s="1">
        <f t="shared" si="16"/>
        <v>17.6288</v>
      </c>
    </row>
    <row r="47" spans="2:19" ht="12">
      <c r="B47" s="1">
        <v>1.7</v>
      </c>
      <c r="C47" s="19">
        <f t="shared" si="0"/>
        <v>24.384394463667817</v>
      </c>
      <c r="D47" s="20">
        <f t="shared" si="1"/>
        <v>4.15</v>
      </c>
      <c r="E47" s="20">
        <f t="shared" si="2"/>
        <v>3.7058823529411766</v>
      </c>
      <c r="F47" s="20">
        <f t="shared" si="3"/>
        <v>5.536332179930796</v>
      </c>
      <c r="G47" s="20">
        <f t="shared" si="4"/>
        <v>3.15</v>
      </c>
      <c r="H47">
        <f t="shared" si="5"/>
        <v>24.277499999999996</v>
      </c>
      <c r="I47">
        <f t="shared" si="6"/>
        <v>12.390506324941324</v>
      </c>
      <c r="J47">
        <f t="shared" si="7"/>
        <v>18.823529411764707</v>
      </c>
      <c r="K47">
        <f t="shared" si="8"/>
        <v>15.2775</v>
      </c>
      <c r="L47" s="1">
        <f t="shared" si="9"/>
        <v>17.222499999999997</v>
      </c>
      <c r="M47" s="1">
        <f t="shared" si="10"/>
        <v>6.090506324941324</v>
      </c>
      <c r="N47" s="1">
        <f t="shared" si="11"/>
        <v>9.411764705882353</v>
      </c>
      <c r="O47" s="1">
        <f t="shared" si="12"/>
        <v>9.9225</v>
      </c>
      <c r="P47" s="1">
        <f t="shared" si="13"/>
        <v>15.977499999999996</v>
      </c>
      <c r="Q47" s="1">
        <f t="shared" si="14"/>
        <v>19.3993609399037</v>
      </c>
      <c r="R47" s="1">
        <f t="shared" si="15"/>
        <v>24.384394463667817</v>
      </c>
      <c r="S47" s="1">
        <f t="shared" si="16"/>
        <v>17.654999999999998</v>
      </c>
    </row>
    <row r="48" spans="2:19" ht="12">
      <c r="B48" s="1">
        <v>1.72</v>
      </c>
      <c r="C48" s="19">
        <f t="shared" si="0"/>
        <v>24.354244672796106</v>
      </c>
      <c r="D48" s="20">
        <f t="shared" si="1"/>
        <v>4.14</v>
      </c>
      <c r="E48" s="20">
        <f t="shared" si="2"/>
        <v>3.6511627906976747</v>
      </c>
      <c r="F48" s="20">
        <f t="shared" si="3"/>
        <v>5.408328826392645</v>
      </c>
      <c r="G48" s="20">
        <f t="shared" si="4"/>
        <v>3.14</v>
      </c>
      <c r="H48">
        <f t="shared" si="5"/>
        <v>24.2604</v>
      </c>
      <c r="I48">
        <f t="shared" si="6"/>
        <v>12.296938006835795</v>
      </c>
      <c r="J48">
        <f t="shared" si="7"/>
        <v>18.6046511627907</v>
      </c>
      <c r="K48">
        <f t="shared" si="8"/>
        <v>15.2604</v>
      </c>
      <c r="L48" s="1">
        <f t="shared" si="9"/>
        <v>17.1396</v>
      </c>
      <c r="M48" s="1">
        <f t="shared" si="10"/>
        <v>6.016938006835795</v>
      </c>
      <c r="N48" s="1">
        <f t="shared" si="11"/>
        <v>9.30232558139535</v>
      </c>
      <c r="O48" s="1">
        <f t="shared" si="12"/>
        <v>9.8596</v>
      </c>
      <c r="P48" s="1">
        <f t="shared" si="13"/>
        <v>15.980400000000001</v>
      </c>
      <c r="Q48" s="1">
        <f t="shared" si="14"/>
        <v>19.492694374557885</v>
      </c>
      <c r="R48" s="1">
        <f t="shared" si="15"/>
        <v>24.354244672796106</v>
      </c>
      <c r="S48" s="1">
        <f t="shared" si="16"/>
        <v>17.680799999999998</v>
      </c>
    </row>
    <row r="49" spans="2:19" ht="12">
      <c r="B49" s="1">
        <v>1.74</v>
      </c>
      <c r="C49" s="19">
        <f t="shared" si="0"/>
        <v>24.324581265688984</v>
      </c>
      <c r="D49" s="20">
        <f t="shared" si="1"/>
        <v>4.13</v>
      </c>
      <c r="E49" s="20">
        <f t="shared" si="2"/>
        <v>3.597701149425287</v>
      </c>
      <c r="F49" s="20">
        <f t="shared" si="3"/>
        <v>5.284713964856652</v>
      </c>
      <c r="G49" s="20">
        <f t="shared" si="4"/>
        <v>3.13</v>
      </c>
      <c r="H49">
        <f t="shared" si="5"/>
        <v>24.2431</v>
      </c>
      <c r="I49">
        <f t="shared" si="6"/>
        <v>12.204451427627186</v>
      </c>
      <c r="J49">
        <f t="shared" si="7"/>
        <v>18.39080459770115</v>
      </c>
      <c r="K49">
        <f t="shared" si="8"/>
        <v>15.2431</v>
      </c>
      <c r="L49" s="1">
        <f t="shared" si="9"/>
        <v>17.0569</v>
      </c>
      <c r="M49" s="1">
        <f t="shared" si="10"/>
        <v>5.944451427627186</v>
      </c>
      <c r="N49" s="1">
        <f t="shared" si="11"/>
        <v>9.195402298850572</v>
      </c>
      <c r="O49" s="1">
        <f t="shared" si="12"/>
        <v>9.7969</v>
      </c>
      <c r="P49" s="1">
        <f t="shared" si="13"/>
        <v>15.983099999999999</v>
      </c>
      <c r="Q49" s="1">
        <f t="shared" si="14"/>
        <v>19.58077778079544</v>
      </c>
      <c r="R49" s="1">
        <f t="shared" si="15"/>
        <v>24.324581265688984</v>
      </c>
      <c r="S49" s="1">
        <f t="shared" si="16"/>
        <v>17.706200000000003</v>
      </c>
    </row>
    <row r="50" spans="2:19" ht="12">
      <c r="B50" s="1">
        <v>1.76</v>
      </c>
      <c r="C50" s="19">
        <f t="shared" si="0"/>
        <v>24.295457851239675</v>
      </c>
      <c r="D50" s="20">
        <f t="shared" si="1"/>
        <v>4.12</v>
      </c>
      <c r="E50" s="20">
        <f t="shared" si="2"/>
        <v>3.545454545454546</v>
      </c>
      <c r="F50" s="20">
        <f t="shared" si="3"/>
        <v>5.1652892561983474</v>
      </c>
      <c r="G50" s="20">
        <f t="shared" si="4"/>
        <v>3.12</v>
      </c>
      <c r="H50">
        <f t="shared" si="5"/>
        <v>24.225600000000004</v>
      </c>
      <c r="I50">
        <f t="shared" si="6"/>
        <v>12.113021861038204</v>
      </c>
      <c r="J50">
        <f t="shared" si="7"/>
        <v>18.181818181818183</v>
      </c>
      <c r="K50">
        <f t="shared" si="8"/>
        <v>15.2256</v>
      </c>
      <c r="L50" s="1">
        <f t="shared" si="9"/>
        <v>16.974400000000003</v>
      </c>
      <c r="M50" s="1">
        <f t="shared" si="10"/>
        <v>5.873021861038203</v>
      </c>
      <c r="N50" s="1">
        <f t="shared" si="11"/>
        <v>9.090909090909092</v>
      </c>
      <c r="O50" s="1">
        <f t="shared" si="12"/>
        <v>9.7344</v>
      </c>
      <c r="P50" s="1">
        <f t="shared" si="13"/>
        <v>15.985600000000003</v>
      </c>
      <c r="Q50" s="1">
        <f t="shared" si="14"/>
        <v>19.66390893175612</v>
      </c>
      <c r="R50" s="1">
        <f t="shared" si="15"/>
        <v>24.295457851239675</v>
      </c>
      <c r="S50" s="1">
        <f t="shared" si="16"/>
        <v>17.7312</v>
      </c>
    </row>
    <row r="51" spans="2:19" ht="12">
      <c r="B51" s="1">
        <v>1.78</v>
      </c>
      <c r="C51" s="19">
        <f t="shared" si="0"/>
        <v>24.266921297815927</v>
      </c>
      <c r="D51" s="20">
        <f t="shared" si="1"/>
        <v>4.11</v>
      </c>
      <c r="E51" s="20">
        <f t="shared" si="2"/>
        <v>3.4943820224719104</v>
      </c>
      <c r="F51" s="20">
        <f t="shared" si="3"/>
        <v>5.049867440979674</v>
      </c>
      <c r="G51" s="20">
        <f t="shared" si="4"/>
        <v>3.11</v>
      </c>
      <c r="H51">
        <f t="shared" si="5"/>
        <v>24.2079</v>
      </c>
      <c r="I51">
        <f t="shared" si="6"/>
        <v>12.022625419006738</v>
      </c>
      <c r="J51">
        <f t="shared" si="7"/>
        <v>17.977528089887638</v>
      </c>
      <c r="K51">
        <f t="shared" si="8"/>
        <v>15.2079</v>
      </c>
      <c r="L51" s="1">
        <f t="shared" si="9"/>
        <v>16.8921</v>
      </c>
      <c r="M51" s="1">
        <f t="shared" si="10"/>
        <v>5.802625419006738</v>
      </c>
      <c r="N51" s="1">
        <f t="shared" si="11"/>
        <v>8.988764044943819</v>
      </c>
      <c r="O51" s="1">
        <f t="shared" si="12"/>
        <v>9.6721</v>
      </c>
      <c r="P51" s="1">
        <f t="shared" si="13"/>
        <v>15.9879</v>
      </c>
      <c r="Q51" s="1">
        <f t="shared" si="14"/>
        <v>19.7423667940676</v>
      </c>
      <c r="R51" s="1">
        <f t="shared" si="15"/>
        <v>24.266921297815927</v>
      </c>
      <c r="S51" s="1">
        <f t="shared" si="16"/>
        <v>17.7558</v>
      </c>
    </row>
    <row r="52" spans="2:19" ht="12">
      <c r="B52" s="1">
        <v>1.8</v>
      </c>
      <c r="C52" s="19">
        <f t="shared" si="0"/>
        <v>24.239012345679015</v>
      </c>
      <c r="D52" s="20">
        <f t="shared" si="1"/>
        <v>4.1</v>
      </c>
      <c r="E52" s="20">
        <f t="shared" si="2"/>
        <v>3.4444444444444446</v>
      </c>
      <c r="F52" s="20">
        <f t="shared" si="3"/>
        <v>4.938271604938271</v>
      </c>
      <c r="G52" s="20">
        <f t="shared" si="4"/>
        <v>3.1</v>
      </c>
      <c r="H52">
        <f t="shared" si="5"/>
        <v>24.19</v>
      </c>
      <c r="I52">
        <f t="shared" si="6"/>
        <v>11.933239014221735</v>
      </c>
      <c r="J52">
        <f t="shared" si="7"/>
        <v>17.77777777777778</v>
      </c>
      <c r="K52">
        <f t="shared" si="8"/>
        <v>15.19</v>
      </c>
      <c r="L52" s="1">
        <f t="shared" si="9"/>
        <v>16.810000000000002</v>
      </c>
      <c r="M52" s="1">
        <f t="shared" si="10"/>
        <v>5.733239014221735</v>
      </c>
      <c r="N52" s="1">
        <f t="shared" si="11"/>
        <v>8.88888888888889</v>
      </c>
      <c r="O52" s="1">
        <f t="shared" si="12"/>
        <v>9.61</v>
      </c>
      <c r="P52" s="1">
        <f t="shared" si="13"/>
        <v>15.990000000000002</v>
      </c>
      <c r="Q52" s="1">
        <f t="shared" si="14"/>
        <v>19.816412847010398</v>
      </c>
      <c r="R52" s="1">
        <f t="shared" si="15"/>
        <v>24.239012345679015</v>
      </c>
      <c r="S52" s="1">
        <f t="shared" si="16"/>
        <v>17.78</v>
      </c>
    </row>
    <row r="53" spans="2:19" ht="12">
      <c r="B53" s="1">
        <v>1.82</v>
      </c>
      <c r="C53" s="19">
        <f t="shared" si="0"/>
        <v>24.21176616350682</v>
      </c>
      <c r="D53" s="20">
        <f t="shared" si="1"/>
        <v>4.09</v>
      </c>
      <c r="E53" s="20">
        <f t="shared" si="2"/>
        <v>3.395604395604395</v>
      </c>
      <c r="F53" s="20">
        <f t="shared" si="3"/>
        <v>4.83033450066417</v>
      </c>
      <c r="G53" s="20">
        <f t="shared" si="4"/>
        <v>3.09</v>
      </c>
      <c r="H53">
        <f t="shared" si="5"/>
        <v>24.1719</v>
      </c>
      <c r="I53">
        <f t="shared" si="6"/>
        <v>11.844840324729054</v>
      </c>
      <c r="J53">
        <f t="shared" si="7"/>
        <v>17.58241758241758</v>
      </c>
      <c r="K53">
        <f t="shared" si="8"/>
        <v>15.171899999999999</v>
      </c>
      <c r="L53" s="1">
        <f t="shared" si="9"/>
        <v>16.7281</v>
      </c>
      <c r="M53" s="1">
        <f t="shared" si="10"/>
        <v>5.664840324729055</v>
      </c>
      <c r="N53" s="1">
        <f t="shared" si="11"/>
        <v>8.79120879120879</v>
      </c>
      <c r="O53" s="1">
        <f t="shared" si="12"/>
        <v>9.548099999999998</v>
      </c>
      <c r="P53" s="1">
        <f t="shared" si="13"/>
        <v>15.991900000000001</v>
      </c>
      <c r="Q53" s="1">
        <f t="shared" si="14"/>
        <v>19.88629229758788</v>
      </c>
      <c r="R53" s="1">
        <f t="shared" si="15"/>
        <v>24.21176616350682</v>
      </c>
      <c r="S53" s="1">
        <f t="shared" si="16"/>
        <v>17.803799999999995</v>
      </c>
    </row>
    <row r="54" spans="2:19" ht="12">
      <c r="B54" s="1">
        <v>1.84</v>
      </c>
      <c r="C54" s="19">
        <f t="shared" si="0"/>
        <v>24.185212854442344</v>
      </c>
      <c r="D54" s="20">
        <f t="shared" si="1"/>
        <v>4.08</v>
      </c>
      <c r="E54" s="20">
        <f t="shared" si="2"/>
        <v>3.3478260869565215</v>
      </c>
      <c r="F54" s="20">
        <f t="shared" si="3"/>
        <v>4.725897920604915</v>
      </c>
      <c r="G54" s="20">
        <f t="shared" si="4"/>
        <v>3.08</v>
      </c>
      <c r="H54">
        <f t="shared" si="5"/>
        <v>24.153599999999997</v>
      </c>
      <c r="I54">
        <f t="shared" si="6"/>
        <v>11.757407760471533</v>
      </c>
      <c r="J54">
        <f t="shared" si="7"/>
        <v>17.391304347826086</v>
      </c>
      <c r="K54">
        <f t="shared" si="8"/>
        <v>15.1536</v>
      </c>
      <c r="L54" s="1">
        <f t="shared" si="9"/>
        <v>16.646399999999996</v>
      </c>
      <c r="M54" s="1">
        <f t="shared" si="10"/>
        <v>5.597407760471533</v>
      </c>
      <c r="N54" s="1">
        <f t="shared" si="11"/>
        <v>8.695652173913043</v>
      </c>
      <c r="O54" s="1">
        <f t="shared" si="12"/>
        <v>9.4864</v>
      </c>
      <c r="P54" s="1">
        <f t="shared" si="13"/>
        <v>15.993599999999997</v>
      </c>
      <c r="Q54" s="1">
        <f t="shared" si="14"/>
        <v>19.952235200676306</v>
      </c>
      <c r="R54" s="1">
        <f t="shared" si="15"/>
        <v>24.185212854442344</v>
      </c>
      <c r="S54" s="1">
        <f t="shared" si="16"/>
        <v>17.8272</v>
      </c>
    </row>
    <row r="55" spans="2:19" ht="12">
      <c r="B55" s="1">
        <v>1.86</v>
      </c>
      <c r="C55" s="19">
        <f t="shared" si="0"/>
        <v>24.15937791652214</v>
      </c>
      <c r="D55" s="20">
        <f t="shared" si="1"/>
        <v>4.07</v>
      </c>
      <c r="E55" s="20">
        <f t="shared" si="2"/>
        <v>3.301075268817204</v>
      </c>
      <c r="F55" s="20">
        <f t="shared" si="3"/>
        <v>4.624812117007746</v>
      </c>
      <c r="G55" s="20">
        <f t="shared" si="4"/>
        <v>3.07</v>
      </c>
      <c r="H55">
        <f t="shared" si="5"/>
        <v>24.1351</v>
      </c>
      <c r="I55">
        <f t="shared" si="6"/>
        <v>11.670920431637807</v>
      </c>
      <c r="J55">
        <f t="shared" si="7"/>
        <v>17.204301075268816</v>
      </c>
      <c r="K55">
        <f t="shared" si="8"/>
        <v>15.1351</v>
      </c>
      <c r="L55" s="1">
        <f t="shared" si="9"/>
        <v>16.5649</v>
      </c>
      <c r="M55" s="1">
        <f t="shared" si="10"/>
        <v>5.530920431637807</v>
      </c>
      <c r="N55" s="1">
        <f t="shared" si="11"/>
        <v>8.602150537634408</v>
      </c>
      <c r="O55" s="1">
        <f t="shared" si="12"/>
        <v>9.4249</v>
      </c>
      <c r="P55" s="1">
        <f t="shared" si="13"/>
        <v>15.995100000000003</v>
      </c>
      <c r="Q55" s="1">
        <f t="shared" si="14"/>
        <v>20.01445749253574</v>
      </c>
      <c r="R55" s="1">
        <f t="shared" si="15"/>
        <v>24.15937791652214</v>
      </c>
      <c r="S55" s="1">
        <f t="shared" si="16"/>
        <v>17.8502</v>
      </c>
    </row>
    <row r="56" spans="2:19" ht="12">
      <c r="B56" s="1">
        <v>1.88</v>
      </c>
      <c r="C56" s="19">
        <f t="shared" si="0"/>
        <v>24.134282661837936</v>
      </c>
      <c r="D56" s="20">
        <f t="shared" si="1"/>
        <v>4.0600000000000005</v>
      </c>
      <c r="E56" s="20">
        <f t="shared" si="2"/>
        <v>3.25531914893617</v>
      </c>
      <c r="F56" s="20">
        <f t="shared" si="3"/>
        <v>4.526935264825713</v>
      </c>
      <c r="G56" s="20">
        <f t="shared" si="4"/>
        <v>3.06</v>
      </c>
      <c r="H56">
        <f t="shared" si="5"/>
        <v>24.116400000000006</v>
      </c>
      <c r="I56">
        <f t="shared" si="6"/>
        <v>11.585358118703825</v>
      </c>
      <c r="J56">
        <f t="shared" si="7"/>
        <v>17.02127659574468</v>
      </c>
      <c r="K56">
        <f t="shared" si="8"/>
        <v>15.1164</v>
      </c>
      <c r="L56" s="1">
        <f t="shared" si="9"/>
        <v>16.483600000000006</v>
      </c>
      <c r="M56" s="1">
        <f t="shared" si="10"/>
        <v>5.465358118703826</v>
      </c>
      <c r="N56" s="1">
        <f t="shared" si="11"/>
        <v>8.51063829787234</v>
      </c>
      <c r="O56" s="1">
        <f t="shared" si="12"/>
        <v>9.363600000000002</v>
      </c>
      <c r="P56" s="1">
        <f t="shared" si="13"/>
        <v>15.996400000000007</v>
      </c>
      <c r="Q56" s="1">
        <f t="shared" si="14"/>
        <v>20.073161945163875</v>
      </c>
      <c r="R56" s="1">
        <f t="shared" si="15"/>
        <v>24.134282661837936</v>
      </c>
      <c r="S56" s="1">
        <f t="shared" si="16"/>
        <v>17.872800000000005</v>
      </c>
    </row>
    <row r="57" spans="2:19" ht="12">
      <c r="B57" s="1">
        <v>1.9</v>
      </c>
      <c r="C57" s="19">
        <f t="shared" si="0"/>
        <v>24.109944598337947</v>
      </c>
      <c r="D57" s="20">
        <f t="shared" si="1"/>
        <v>4.05</v>
      </c>
      <c r="E57" s="20">
        <f t="shared" si="2"/>
        <v>3.2105263157894735</v>
      </c>
      <c r="F57" s="20">
        <f t="shared" si="3"/>
        <v>4.43213296398892</v>
      </c>
      <c r="G57" s="20">
        <f t="shared" si="4"/>
        <v>3.05</v>
      </c>
      <c r="H57">
        <f t="shared" si="5"/>
        <v>24.0975</v>
      </c>
      <c r="I57">
        <f t="shared" si="6"/>
        <v>11.50070124405953</v>
      </c>
      <c r="J57">
        <f t="shared" si="7"/>
        <v>16.842105263157894</v>
      </c>
      <c r="K57">
        <f t="shared" si="8"/>
        <v>15.0975</v>
      </c>
      <c r="L57" s="1">
        <f t="shared" si="9"/>
        <v>16.4025</v>
      </c>
      <c r="M57" s="1">
        <f t="shared" si="10"/>
        <v>5.40070124405953</v>
      </c>
      <c r="N57" s="1">
        <f t="shared" si="11"/>
        <v>8.421052631578947</v>
      </c>
      <c r="O57" s="1">
        <f t="shared" si="12"/>
        <v>9.302500000000002</v>
      </c>
      <c r="P57" s="1">
        <f t="shared" si="13"/>
        <v>15.997499999999999</v>
      </c>
      <c r="Q57" s="1">
        <f t="shared" si="14"/>
        <v>20.12853904826028</v>
      </c>
      <c r="R57" s="1">
        <f t="shared" si="15"/>
        <v>24.109944598337947</v>
      </c>
      <c r="S57" s="1">
        <f t="shared" si="16"/>
        <v>17.895000000000003</v>
      </c>
    </row>
    <row r="58" spans="2:19" ht="12">
      <c r="B58" s="1">
        <v>1.92</v>
      </c>
      <c r="C58" s="19">
        <f t="shared" si="0"/>
        <v>24.086377777777784</v>
      </c>
      <c r="D58" s="20">
        <f t="shared" si="1"/>
        <v>4.04</v>
      </c>
      <c r="E58" s="20">
        <f t="shared" si="2"/>
        <v>3.166666666666667</v>
      </c>
      <c r="F58" s="20">
        <f t="shared" si="3"/>
        <v>4.340277777777778</v>
      </c>
      <c r="G58" s="20">
        <f t="shared" si="4"/>
        <v>3.04</v>
      </c>
      <c r="H58">
        <f t="shared" si="5"/>
        <v>24.0784</v>
      </c>
      <c r="I58">
        <f t="shared" si="6"/>
        <v>11.416930845121167</v>
      </c>
      <c r="J58">
        <f t="shared" si="7"/>
        <v>16.666666666666668</v>
      </c>
      <c r="K58">
        <f t="shared" si="8"/>
        <v>15.0784</v>
      </c>
      <c r="L58" s="1">
        <f t="shared" si="9"/>
        <v>16.321599999999997</v>
      </c>
      <c r="M58" s="1">
        <f t="shared" si="10"/>
        <v>5.3369308451211666</v>
      </c>
      <c r="N58" s="1">
        <f t="shared" si="11"/>
        <v>8.333333333333336</v>
      </c>
      <c r="O58" s="1">
        <f t="shared" si="12"/>
        <v>9.2416</v>
      </c>
      <c r="P58" s="1">
        <f t="shared" si="13"/>
        <v>15.998399999999997</v>
      </c>
      <c r="Q58" s="1">
        <f t="shared" si="14"/>
        <v>20.180767824929113</v>
      </c>
      <c r="R58" s="1">
        <f t="shared" si="15"/>
        <v>24.086377777777784</v>
      </c>
      <c r="S58" s="1">
        <f t="shared" si="16"/>
        <v>17.916800000000002</v>
      </c>
    </row>
    <row r="59" spans="2:19" ht="12">
      <c r="B59" s="1">
        <v>1.94</v>
      </c>
      <c r="C59" s="19">
        <f t="shared" si="0"/>
        <v>24.06359311297694</v>
      </c>
      <c r="D59" s="20">
        <f t="shared" si="1"/>
        <v>4.03</v>
      </c>
      <c r="E59" s="20">
        <f t="shared" si="2"/>
        <v>3.123711340206186</v>
      </c>
      <c r="F59" s="20">
        <f t="shared" si="3"/>
        <v>4.251248804336274</v>
      </c>
      <c r="G59" s="20">
        <f t="shared" si="4"/>
        <v>3.0300000000000002</v>
      </c>
      <c r="H59">
        <f t="shared" si="5"/>
        <v>24.0591</v>
      </c>
      <c r="I59">
        <f t="shared" si="6"/>
        <v>11.334028548836795</v>
      </c>
      <c r="J59">
        <f t="shared" si="7"/>
        <v>16.494845360824744</v>
      </c>
      <c r="K59">
        <f t="shared" si="8"/>
        <v>15.0591</v>
      </c>
      <c r="L59" s="1">
        <f t="shared" si="9"/>
        <v>16.2409</v>
      </c>
      <c r="M59" s="1">
        <f t="shared" si="10"/>
        <v>5.274028548836794</v>
      </c>
      <c r="N59" s="1">
        <f t="shared" si="11"/>
        <v>8.247422680412372</v>
      </c>
      <c r="O59" s="1">
        <f t="shared" si="12"/>
        <v>9.180900000000001</v>
      </c>
      <c r="P59" s="1">
        <f t="shared" si="13"/>
        <v>15.9991</v>
      </c>
      <c r="Q59" s="1">
        <f t="shared" si="14"/>
        <v>20.230016586674626</v>
      </c>
      <c r="R59" s="1">
        <f t="shared" si="15"/>
        <v>24.06359311297694</v>
      </c>
      <c r="S59" s="1">
        <f t="shared" si="16"/>
        <v>17.938200000000002</v>
      </c>
    </row>
    <row r="60" spans="2:19" ht="12">
      <c r="B60" s="1">
        <v>1.96</v>
      </c>
      <c r="C60" s="19">
        <f t="shared" si="0"/>
        <v>24.04159866722199</v>
      </c>
      <c r="D60" s="20">
        <f t="shared" si="1"/>
        <v>4.02</v>
      </c>
      <c r="E60" s="20">
        <f t="shared" si="2"/>
        <v>3.0816326530612246</v>
      </c>
      <c r="F60" s="20">
        <f t="shared" si="3"/>
        <v>4.164931278633903</v>
      </c>
      <c r="G60" s="20">
        <f t="shared" si="4"/>
        <v>3.02</v>
      </c>
      <c r="H60">
        <f t="shared" si="5"/>
        <v>24.0396</v>
      </c>
      <c r="I60">
        <f t="shared" si="6"/>
        <v>11.25197654749928</v>
      </c>
      <c r="J60">
        <f t="shared" si="7"/>
        <v>16.3265306122449</v>
      </c>
      <c r="K60">
        <f t="shared" si="8"/>
        <v>15.0396</v>
      </c>
      <c r="L60" s="1">
        <f t="shared" si="9"/>
        <v>16.160400000000003</v>
      </c>
      <c r="M60" s="1">
        <f t="shared" si="10"/>
        <v>5.2119765474992805</v>
      </c>
      <c r="N60" s="1">
        <f t="shared" si="11"/>
        <v>8.16326530612245</v>
      </c>
      <c r="O60" s="1">
        <f t="shared" si="12"/>
        <v>9.1204</v>
      </c>
      <c r="P60" s="1">
        <f t="shared" si="13"/>
        <v>15.999600000000003</v>
      </c>
      <c r="Q60" s="1">
        <f t="shared" si="14"/>
        <v>20.27644363272932</v>
      </c>
      <c r="R60" s="1">
        <f t="shared" si="15"/>
        <v>24.04159866722199</v>
      </c>
      <c r="S60" s="1">
        <f t="shared" si="16"/>
        <v>17.9592</v>
      </c>
    </row>
    <row r="61" spans="2:19" ht="12">
      <c r="B61" s="1">
        <v>1.98</v>
      </c>
      <c r="C61" s="19">
        <f t="shared" si="0"/>
        <v>24.02039991837568</v>
      </c>
      <c r="D61" s="20">
        <f t="shared" si="1"/>
        <v>4.01</v>
      </c>
      <c r="E61" s="20">
        <f t="shared" si="2"/>
        <v>3.0404040404040407</v>
      </c>
      <c r="F61" s="20">
        <f t="shared" si="3"/>
        <v>4.081216202428323</v>
      </c>
      <c r="G61" s="20">
        <f t="shared" si="4"/>
        <v>3.01</v>
      </c>
      <c r="H61">
        <f t="shared" si="5"/>
        <v>24.019899999999996</v>
      </c>
      <c r="I61">
        <f t="shared" si="6"/>
        <v>11.170757575787137</v>
      </c>
      <c r="J61">
        <f t="shared" si="7"/>
        <v>16.161616161616163</v>
      </c>
      <c r="K61">
        <f t="shared" si="8"/>
        <v>15.0199</v>
      </c>
      <c r="L61" s="1">
        <f t="shared" si="9"/>
        <v>16.080099999999998</v>
      </c>
      <c r="M61" s="1">
        <f t="shared" si="10"/>
        <v>5.150757575787137</v>
      </c>
      <c r="N61" s="1">
        <f t="shared" si="11"/>
        <v>8.080808080808083</v>
      </c>
      <c r="O61" s="1">
        <f t="shared" si="12"/>
        <v>9.0601</v>
      </c>
      <c r="P61" s="1">
        <f t="shared" si="13"/>
        <v>15.999899999999998</v>
      </c>
      <c r="Q61" s="1">
        <f t="shared" si="14"/>
        <v>20.320197898291898</v>
      </c>
      <c r="R61" s="1">
        <f t="shared" si="15"/>
        <v>24.02039991837568</v>
      </c>
      <c r="S61" s="1">
        <f t="shared" si="16"/>
        <v>17.9798</v>
      </c>
    </row>
    <row r="62" spans="2:19" ht="12">
      <c r="B62" s="1">
        <v>2</v>
      </c>
      <c r="C62" s="19">
        <f t="shared" si="0"/>
        <v>24</v>
      </c>
      <c r="D62" s="20">
        <f t="shared" si="1"/>
        <v>4</v>
      </c>
      <c r="E62" s="20">
        <f t="shared" si="2"/>
        <v>3</v>
      </c>
      <c r="F62" s="20">
        <f t="shared" si="3"/>
        <v>4</v>
      </c>
      <c r="G62" s="20">
        <f t="shared" si="4"/>
        <v>3</v>
      </c>
      <c r="H62">
        <f t="shared" si="5"/>
        <v>24</v>
      </c>
      <c r="I62">
        <f t="shared" si="6"/>
        <v>11.090354888959125</v>
      </c>
      <c r="J62">
        <f t="shared" si="7"/>
        <v>16</v>
      </c>
      <c r="K62">
        <f t="shared" si="8"/>
        <v>15</v>
      </c>
      <c r="L62" s="1">
        <f t="shared" si="9"/>
        <v>16</v>
      </c>
      <c r="M62" s="1">
        <f t="shared" si="10"/>
        <v>5.090354888959125</v>
      </c>
      <c r="N62" s="1">
        <f t="shared" si="11"/>
        <v>8</v>
      </c>
      <c r="O62" s="1">
        <f t="shared" si="12"/>
        <v>9</v>
      </c>
      <c r="P62" s="1">
        <f t="shared" si="13"/>
        <v>16</v>
      </c>
      <c r="Q62" s="1">
        <f t="shared" si="14"/>
        <v>20.3614195558365</v>
      </c>
      <c r="R62" s="1">
        <f t="shared" si="15"/>
        <v>24</v>
      </c>
      <c r="S62" s="1">
        <f t="shared" si="16"/>
        <v>18</v>
      </c>
    </row>
    <row r="63" spans="2:19" ht="12">
      <c r="B63" s="1">
        <v>2.02</v>
      </c>
      <c r="C63" s="19">
        <f t="shared" si="0"/>
        <v>23.980399921576318</v>
      </c>
      <c r="D63" s="20">
        <f t="shared" si="1"/>
        <v>3.99</v>
      </c>
      <c r="E63" s="20">
        <f t="shared" si="2"/>
        <v>2.9603960396039604</v>
      </c>
      <c r="F63" s="20">
        <f t="shared" si="3"/>
        <v>3.9211841976276833</v>
      </c>
      <c r="G63" s="20">
        <f t="shared" si="4"/>
        <v>2.99</v>
      </c>
      <c r="H63">
        <f t="shared" si="5"/>
        <v>23.979900000000004</v>
      </c>
      <c r="I63">
        <f t="shared" si="6"/>
        <v>11.01075224213378</v>
      </c>
      <c r="J63">
        <f t="shared" si="7"/>
        <v>15.841584158415841</v>
      </c>
      <c r="K63">
        <f t="shared" si="8"/>
        <v>14.9799</v>
      </c>
      <c r="L63" s="1">
        <f t="shared" si="9"/>
        <v>15.920100000000003</v>
      </c>
      <c r="M63" s="1">
        <f t="shared" si="10"/>
        <v>5.03075224213378</v>
      </c>
      <c r="N63" s="1">
        <f t="shared" si="11"/>
        <v>7.920792079207921</v>
      </c>
      <c r="O63" s="1">
        <f t="shared" si="12"/>
        <v>8.940100000000001</v>
      </c>
      <c r="P63" s="1">
        <f t="shared" si="13"/>
        <v>15.999900000000004</v>
      </c>
      <c r="Q63" s="1">
        <f t="shared" si="14"/>
        <v>20.400240573279753</v>
      </c>
      <c r="R63" s="1">
        <f t="shared" si="15"/>
        <v>23.980399921576318</v>
      </c>
      <c r="S63" s="1">
        <f t="shared" si="16"/>
        <v>18.019800000000004</v>
      </c>
    </row>
    <row r="64" spans="2:19" ht="12">
      <c r="B64" s="1">
        <v>2.04</v>
      </c>
      <c r="C64" s="19">
        <f t="shared" si="0"/>
        <v>23.96159876970396</v>
      </c>
      <c r="D64" s="20">
        <f t="shared" si="1"/>
        <v>3.98</v>
      </c>
      <c r="E64" s="20">
        <f t="shared" si="2"/>
        <v>2.9215686274509802</v>
      </c>
      <c r="F64" s="20">
        <f t="shared" si="3"/>
        <v>3.8446751249519417</v>
      </c>
      <c r="G64" s="20">
        <f t="shared" si="4"/>
        <v>2.98</v>
      </c>
      <c r="H64">
        <f t="shared" si="5"/>
        <v>23.959599999999995</v>
      </c>
      <c r="I64">
        <f t="shared" si="6"/>
        <v>10.931933870589686</v>
      </c>
      <c r="J64">
        <f t="shared" si="7"/>
        <v>15.686274509803923</v>
      </c>
      <c r="K64">
        <f t="shared" si="8"/>
        <v>14.9596</v>
      </c>
      <c r="L64" s="1">
        <f t="shared" si="9"/>
        <v>15.840399999999995</v>
      </c>
      <c r="M64" s="1">
        <f t="shared" si="10"/>
        <v>4.9719338705896865</v>
      </c>
      <c r="N64" s="1">
        <f t="shared" si="11"/>
        <v>7.843137254901961</v>
      </c>
      <c r="O64" s="1">
        <f t="shared" si="12"/>
        <v>8.8804</v>
      </c>
      <c r="P64" s="1">
        <f t="shared" si="13"/>
        <v>15.999599999999996</v>
      </c>
      <c r="Q64" s="1">
        <f t="shared" si="14"/>
        <v>20.436785232454863</v>
      </c>
      <c r="R64" s="1">
        <f t="shared" si="15"/>
        <v>23.96159876970396</v>
      </c>
      <c r="S64" s="1">
        <f t="shared" si="16"/>
        <v>18.0392</v>
      </c>
    </row>
    <row r="65" spans="2:19" ht="12">
      <c r="B65" s="1">
        <v>2.06</v>
      </c>
      <c r="C65" s="19">
        <f t="shared" si="0"/>
        <v>23.94359389197851</v>
      </c>
      <c r="D65" s="20">
        <f t="shared" si="1"/>
        <v>3.9699999999999998</v>
      </c>
      <c r="E65" s="20">
        <f t="shared" si="2"/>
        <v>2.883495145631068</v>
      </c>
      <c r="F65" s="20">
        <f t="shared" si="3"/>
        <v>3.7703836365350174</v>
      </c>
      <c r="G65" s="20">
        <f t="shared" si="4"/>
        <v>2.9699999999999998</v>
      </c>
      <c r="H65">
        <f t="shared" si="5"/>
        <v>23.939099999999996</v>
      </c>
      <c r="I65">
        <f t="shared" si="6"/>
        <v>10.85388447102677</v>
      </c>
      <c r="J65">
        <f t="shared" si="7"/>
        <v>15.533980582524272</v>
      </c>
      <c r="K65">
        <f t="shared" si="8"/>
        <v>14.9391</v>
      </c>
      <c r="L65" s="1">
        <f t="shared" si="9"/>
        <v>15.760899999999996</v>
      </c>
      <c r="M65" s="1">
        <f t="shared" si="10"/>
        <v>4.91388447102677</v>
      </c>
      <c r="N65" s="1">
        <f t="shared" si="11"/>
        <v>7.766990291262136</v>
      </c>
      <c r="O65" s="1">
        <f t="shared" si="12"/>
        <v>8.8209</v>
      </c>
      <c r="P65" s="1">
        <f t="shared" si="13"/>
        <v>15.999099999999997</v>
      </c>
      <c r="Q65" s="1">
        <f t="shared" si="14"/>
        <v>20.471170611037046</v>
      </c>
      <c r="R65" s="1">
        <f t="shared" si="15"/>
        <v>23.94359389197851</v>
      </c>
      <c r="S65" s="1">
        <f t="shared" si="16"/>
        <v>18.0582</v>
      </c>
    </row>
    <row r="66" spans="2:19" ht="12">
      <c r="B66" s="1">
        <v>2.08</v>
      </c>
      <c r="C66" s="19">
        <f t="shared" si="0"/>
        <v>23.926381065088755</v>
      </c>
      <c r="D66" s="20">
        <f t="shared" si="1"/>
        <v>3.96</v>
      </c>
      <c r="E66" s="20">
        <f t="shared" si="2"/>
        <v>2.846153846153846</v>
      </c>
      <c r="F66" s="20">
        <f t="shared" si="3"/>
        <v>3.6982248520710055</v>
      </c>
      <c r="G66" s="20">
        <f t="shared" si="4"/>
        <v>2.96</v>
      </c>
      <c r="H66">
        <f t="shared" si="5"/>
        <v>23.918400000000002</v>
      </c>
      <c r="I66">
        <f t="shared" si="6"/>
        <v>10.776589183732874</v>
      </c>
      <c r="J66">
        <f t="shared" si="7"/>
        <v>15.384615384615383</v>
      </c>
      <c r="K66">
        <f t="shared" si="8"/>
        <v>14.9184</v>
      </c>
      <c r="L66" s="1">
        <f t="shared" si="9"/>
        <v>15.681600000000001</v>
      </c>
      <c r="M66" s="1">
        <f t="shared" si="10"/>
        <v>4.856589183732874</v>
      </c>
      <c r="N66" s="1">
        <f t="shared" si="11"/>
        <v>7.692307692307692</v>
      </c>
      <c r="O66" s="1">
        <f t="shared" si="12"/>
        <v>8.7616</v>
      </c>
      <c r="P66" s="1">
        <f t="shared" si="13"/>
        <v>15.998400000000002</v>
      </c>
      <c r="Q66" s="1">
        <f t="shared" si="14"/>
        <v>20.503507030789486</v>
      </c>
      <c r="R66" s="1">
        <f t="shared" si="15"/>
        <v>23.926381065088755</v>
      </c>
      <c r="S66" s="1">
        <f t="shared" si="16"/>
        <v>18.0768</v>
      </c>
    </row>
    <row r="67" spans="2:19" ht="12">
      <c r="B67" s="1">
        <v>2.1</v>
      </c>
      <c r="C67" s="19">
        <f aca="true" t="shared" si="17" ref="C67:C101">MAX(P67:S67)</f>
        <v>23.909954648526075</v>
      </c>
      <c r="D67" s="20">
        <f aca="true" t="shared" si="18" ref="D67:D130">MAX((10-$B67)/2,0)</f>
        <v>3.95</v>
      </c>
      <c r="E67" s="20">
        <f aca="true" t="shared" si="19" ref="E67:E130">MAX(8/$B67-1,0)</f>
        <v>2.8095238095238093</v>
      </c>
      <c r="F67" s="20">
        <f aca="true" t="shared" si="20" ref="F67:F130">16/$B67^2</f>
        <v>3.6281179138321993</v>
      </c>
      <c r="G67" s="20">
        <f aca="true" t="shared" si="21" ref="G67:G130">MAX((8-$B67)/2,0)</f>
        <v>2.95</v>
      </c>
      <c r="H67">
        <f aca="true" t="shared" si="22" ref="H67:H101">10*D67-D67^2</f>
        <v>23.8975</v>
      </c>
      <c r="I67">
        <f aca="true" t="shared" si="23" ref="I67:I101">8*LN(1+E67)</f>
        <v>10.700033575603669</v>
      </c>
      <c r="J67">
        <f aca="true" t="shared" si="24" ref="J67:J101">8*F67^0.5</f>
        <v>15.238095238095237</v>
      </c>
      <c r="K67">
        <f aca="true" t="shared" si="25" ref="K67:K101">8*G67-G67^2</f>
        <v>14.8975</v>
      </c>
      <c r="L67" s="1">
        <f aca="true" t="shared" si="26" ref="L67:L101">H67-D67*$B67</f>
        <v>15.602500000000001</v>
      </c>
      <c r="M67" s="1">
        <f aca="true" t="shared" si="27" ref="M67:M101">I67-E67*$B67</f>
        <v>4.80003357560367</v>
      </c>
      <c r="N67" s="1">
        <f aca="true" t="shared" si="28" ref="N67:N101">J67-F67*$B67</f>
        <v>7.619047619047619</v>
      </c>
      <c r="O67" s="1">
        <f aca="true" t="shared" si="29" ref="O67:O101">K67-G67*$B67</f>
        <v>8.7025</v>
      </c>
      <c r="P67" s="1">
        <f aca="true" t="shared" si="30" ref="P67:P101">IF($L67&gt;L67-0.00001,L67+$D67*($B67-2),0)+IF($M67&gt;L67-0.0001,L67+$E67*($B67-2),0)+IF($N67&gt;L67-0.0001,L67+$F67*($B67-2),0)+IF($O67&gt;L67-0.0001,L67+$G67*($B67-2),0)</f>
        <v>15.9975</v>
      </c>
      <c r="Q67" s="1">
        <f aca="true" t="shared" si="31" ref="Q67:Q101">IF($L67&gt;M67-0.00001,M67+$D67*($B67-2),0)+IF($M67&gt;M67-0.0001,M67+$E67*($B67-2),0)+IF($N67&gt;M67-0.0001,M67+$F67*($B67-2),0)+IF($O67&gt;M67-0.0001,M67+$G67*($B67-2),0)</f>
        <v>20.53389847475028</v>
      </c>
      <c r="R67" s="1">
        <f aca="true" t="shared" si="32" ref="R67:R101">IF($L67&gt;N67-0.00001,N67+$D67*($B67-2),0)+IF($M67&gt;N67-0.0001,N67+$E67*($B67-2),0)+IF($N67&gt;N67-0.0001,N67+$F67*($B67-2),0)+IF($O67&gt;N67-0.0001,N67+$G67*($B67-2),0)</f>
        <v>23.909954648526075</v>
      </c>
      <c r="S67" s="1">
        <f aca="true" t="shared" si="33" ref="S67:S101">IF($L67&gt;O67-0.00001,O67+$D67*($B67-2),0)+IF($M67&gt;O67-0.0001,O67+$E67*($B67-2),0)+IF($N67&gt;O67-0.0001,O67+$F67*($B67-2),0)+IF($O67&gt;O67-0.0001,O67+$G67*($B67-2),0)</f>
        <v>18.095</v>
      </c>
    </row>
    <row r="68" spans="2:19" ht="12">
      <c r="B68" s="1">
        <v>2.12</v>
      </c>
      <c r="C68" s="19">
        <f t="shared" si="17"/>
        <v>23.8943077251691</v>
      </c>
      <c r="D68" s="20">
        <f t="shared" si="18"/>
        <v>3.94</v>
      </c>
      <c r="E68" s="20">
        <f t="shared" si="19"/>
        <v>2.773584905660377</v>
      </c>
      <c r="F68" s="20">
        <f t="shared" si="20"/>
        <v>3.5599857600569593</v>
      </c>
      <c r="G68" s="20">
        <f t="shared" si="21"/>
        <v>2.94</v>
      </c>
      <c r="H68">
        <f t="shared" si="22"/>
        <v>23.876399999999997</v>
      </c>
      <c r="I68">
        <f t="shared" si="23"/>
        <v>10.624203623967318</v>
      </c>
      <c r="J68">
        <f t="shared" si="24"/>
        <v>15.094339622641508</v>
      </c>
      <c r="K68">
        <f t="shared" si="25"/>
        <v>14.8764</v>
      </c>
      <c r="L68" s="1">
        <f t="shared" si="26"/>
        <v>15.523599999999997</v>
      </c>
      <c r="M68" s="1">
        <f t="shared" si="27"/>
        <v>4.744203623967318</v>
      </c>
      <c r="N68" s="1">
        <f t="shared" si="28"/>
        <v>7.547169811320754</v>
      </c>
      <c r="O68" s="1">
        <f t="shared" si="29"/>
        <v>8.6436</v>
      </c>
      <c r="P68" s="1">
        <f t="shared" si="30"/>
        <v>15.996399999999998</v>
      </c>
      <c r="Q68" s="1">
        <f t="shared" si="31"/>
        <v>20.562442975755353</v>
      </c>
      <c r="R68" s="1">
        <f t="shared" si="32"/>
        <v>23.8943077251691</v>
      </c>
      <c r="S68" s="1">
        <f t="shared" si="33"/>
        <v>18.1128</v>
      </c>
    </row>
    <row r="69" spans="2:19" ht="12">
      <c r="B69" s="1">
        <v>2.14</v>
      </c>
      <c r="C69" s="19">
        <f t="shared" si="17"/>
        <v>23.879432229889076</v>
      </c>
      <c r="D69" s="20">
        <f t="shared" si="18"/>
        <v>3.9299999999999997</v>
      </c>
      <c r="E69" s="20">
        <f t="shared" si="19"/>
        <v>2.7383177570093458</v>
      </c>
      <c r="F69" s="20">
        <f t="shared" si="20"/>
        <v>3.4937549130928462</v>
      </c>
      <c r="G69" s="20">
        <f t="shared" si="21"/>
        <v>2.9299999999999997</v>
      </c>
      <c r="H69">
        <f t="shared" si="22"/>
        <v>23.8551</v>
      </c>
      <c r="I69">
        <f t="shared" si="23"/>
        <v>10.549085701168606</v>
      </c>
      <c r="J69">
        <f t="shared" si="24"/>
        <v>14.953271028037383</v>
      </c>
      <c r="K69">
        <f t="shared" si="25"/>
        <v>14.8551</v>
      </c>
      <c r="L69" s="1">
        <f t="shared" si="26"/>
        <v>15.4449</v>
      </c>
      <c r="M69" s="1">
        <f t="shared" si="27"/>
        <v>4.689085701168605</v>
      </c>
      <c r="N69" s="1">
        <f t="shared" si="28"/>
        <v>7.4766355140186915</v>
      </c>
      <c r="O69" s="1">
        <f t="shared" si="29"/>
        <v>8.584900000000001</v>
      </c>
      <c r="P69" s="1">
        <f t="shared" si="30"/>
        <v>15.9951</v>
      </c>
      <c r="Q69" s="1">
        <f t="shared" si="31"/>
        <v>20.58923297848873</v>
      </c>
      <c r="R69" s="1">
        <f t="shared" si="32"/>
        <v>23.879432229889076</v>
      </c>
      <c r="S69" s="1">
        <f t="shared" si="33"/>
        <v>18.130200000000002</v>
      </c>
    </row>
    <row r="70" spans="2:19" ht="12">
      <c r="B70" s="1">
        <v>2.16</v>
      </c>
      <c r="C70" s="19">
        <f t="shared" si="17"/>
        <v>23.865319067215363</v>
      </c>
      <c r="D70" s="20">
        <f t="shared" si="18"/>
        <v>3.92</v>
      </c>
      <c r="E70" s="20">
        <f t="shared" si="19"/>
        <v>2.7037037037037033</v>
      </c>
      <c r="F70" s="20">
        <f t="shared" si="20"/>
        <v>3.429355281207133</v>
      </c>
      <c r="G70" s="20">
        <f t="shared" si="21"/>
        <v>2.92</v>
      </c>
      <c r="H70">
        <f t="shared" si="22"/>
        <v>23.833600000000004</v>
      </c>
      <c r="I70">
        <f t="shared" si="23"/>
        <v>10.474666559870098</v>
      </c>
      <c r="J70">
        <f t="shared" si="24"/>
        <v>14.814814814814815</v>
      </c>
      <c r="K70">
        <f t="shared" si="25"/>
        <v>14.8336</v>
      </c>
      <c r="L70" s="1">
        <f t="shared" si="26"/>
        <v>15.366400000000004</v>
      </c>
      <c r="M70" s="1">
        <f t="shared" si="27"/>
        <v>4.634666559870098</v>
      </c>
      <c r="N70" s="1">
        <f t="shared" si="28"/>
        <v>7.407407407407407</v>
      </c>
      <c r="O70" s="1">
        <f t="shared" si="29"/>
        <v>8.5264</v>
      </c>
      <c r="P70" s="1">
        <f t="shared" si="30"/>
        <v>15.993600000000004</v>
      </c>
      <c r="Q70" s="1">
        <f t="shared" si="31"/>
        <v>20.61435567706613</v>
      </c>
      <c r="R70" s="1">
        <f t="shared" si="32"/>
        <v>23.865319067215363</v>
      </c>
      <c r="S70" s="1">
        <f t="shared" si="33"/>
        <v>18.1472</v>
      </c>
    </row>
    <row r="71" spans="2:19" ht="12">
      <c r="B71" s="1">
        <v>2.18</v>
      </c>
      <c r="C71" s="19">
        <f t="shared" si="17"/>
        <v>23.851958219005134</v>
      </c>
      <c r="D71" s="20">
        <f t="shared" si="18"/>
        <v>3.91</v>
      </c>
      <c r="E71" s="20">
        <f t="shared" si="19"/>
        <v>2.6697247706422016</v>
      </c>
      <c r="F71" s="20">
        <f t="shared" si="20"/>
        <v>3.36671997306624</v>
      </c>
      <c r="G71" s="20">
        <f t="shared" si="21"/>
        <v>2.91</v>
      </c>
      <c r="H71">
        <f t="shared" si="22"/>
        <v>23.8119</v>
      </c>
      <c r="I71">
        <f t="shared" si="23"/>
        <v>10.400933319030706</v>
      </c>
      <c r="J71">
        <f t="shared" si="24"/>
        <v>14.678899082568806</v>
      </c>
      <c r="K71">
        <f t="shared" si="25"/>
        <v>14.8119</v>
      </c>
      <c r="L71" s="1">
        <f t="shared" si="26"/>
        <v>15.2881</v>
      </c>
      <c r="M71" s="1">
        <f t="shared" si="27"/>
        <v>4.580933319030706</v>
      </c>
      <c r="N71" s="1">
        <f t="shared" si="28"/>
        <v>7.339449541284403</v>
      </c>
      <c r="O71" s="1">
        <f t="shared" si="29"/>
        <v>8.4681</v>
      </c>
      <c r="P71" s="1">
        <f t="shared" si="30"/>
        <v>15.991900000000001</v>
      </c>
      <c r="Q71" s="1">
        <f t="shared" si="31"/>
        <v>20.637893329990348</v>
      </c>
      <c r="R71" s="1">
        <f t="shared" si="32"/>
        <v>23.851958219005134</v>
      </c>
      <c r="S71" s="1">
        <f t="shared" si="33"/>
        <v>18.163800000000002</v>
      </c>
    </row>
    <row r="72" spans="2:19" ht="12">
      <c r="B72" s="1">
        <v>2.2</v>
      </c>
      <c r="C72" s="19">
        <f t="shared" si="17"/>
        <v>23.83933884297521</v>
      </c>
      <c r="D72" s="20">
        <f t="shared" si="18"/>
        <v>3.9</v>
      </c>
      <c r="E72" s="20">
        <f t="shared" si="19"/>
        <v>2.6363636363636362</v>
      </c>
      <c r="F72" s="20">
        <f t="shared" si="20"/>
        <v>3.305785123966942</v>
      </c>
      <c r="G72" s="20">
        <f t="shared" si="21"/>
        <v>2.9</v>
      </c>
      <c r="H72">
        <f t="shared" si="22"/>
        <v>23.79</v>
      </c>
      <c r="I72">
        <f t="shared" si="23"/>
        <v>10.327873450524526</v>
      </c>
      <c r="J72">
        <f t="shared" si="24"/>
        <v>14.545454545454545</v>
      </c>
      <c r="K72">
        <f t="shared" si="25"/>
        <v>14.79</v>
      </c>
      <c r="L72" s="1">
        <f t="shared" si="26"/>
        <v>15.209999999999999</v>
      </c>
      <c r="M72" s="1">
        <f t="shared" si="27"/>
        <v>4.527873450524527</v>
      </c>
      <c r="N72" s="1">
        <f t="shared" si="28"/>
        <v>7.2727272727272725</v>
      </c>
      <c r="O72" s="1">
        <f t="shared" si="29"/>
        <v>8.41</v>
      </c>
      <c r="P72" s="1">
        <f t="shared" si="30"/>
        <v>15.99</v>
      </c>
      <c r="Q72" s="1">
        <f t="shared" si="31"/>
        <v>20.659923554164223</v>
      </c>
      <c r="R72" s="1">
        <f t="shared" si="32"/>
        <v>23.83933884297521</v>
      </c>
      <c r="S72" s="1">
        <f t="shared" si="33"/>
        <v>18.18</v>
      </c>
    </row>
    <row r="73" spans="2:19" ht="12">
      <c r="B73" s="1">
        <v>2.22</v>
      </c>
      <c r="C73" s="19">
        <f t="shared" si="17"/>
        <v>23.82744936287639</v>
      </c>
      <c r="D73" s="20">
        <f t="shared" si="18"/>
        <v>3.8899999999999997</v>
      </c>
      <c r="E73" s="20">
        <f t="shared" si="19"/>
        <v>2.603603603603603</v>
      </c>
      <c r="F73" s="20">
        <f t="shared" si="20"/>
        <v>3.246489732976219</v>
      </c>
      <c r="G73" s="20">
        <f t="shared" si="21"/>
        <v>2.8899999999999997</v>
      </c>
      <c r="H73">
        <f t="shared" si="22"/>
        <v>23.7679</v>
      </c>
      <c r="I73">
        <f t="shared" si="23"/>
        <v>10.255474766365182</v>
      </c>
      <c r="J73">
        <f t="shared" si="24"/>
        <v>14.414414414414413</v>
      </c>
      <c r="K73">
        <f t="shared" si="25"/>
        <v>14.7679</v>
      </c>
      <c r="L73" s="1">
        <f t="shared" si="26"/>
        <v>15.132100000000001</v>
      </c>
      <c r="M73" s="1">
        <f t="shared" si="27"/>
        <v>4.475474766365183</v>
      </c>
      <c r="N73" s="1">
        <f t="shared" si="28"/>
        <v>7.207207207207206</v>
      </c>
      <c r="O73" s="1">
        <f t="shared" si="29"/>
        <v>8.3521</v>
      </c>
      <c r="P73" s="1">
        <f t="shared" si="30"/>
        <v>15.987900000000002</v>
      </c>
      <c r="Q73" s="1">
        <f t="shared" si="31"/>
        <v>20.680519599508294</v>
      </c>
      <c r="R73" s="1">
        <f t="shared" si="32"/>
        <v>23.82744936287639</v>
      </c>
      <c r="S73" s="1">
        <f t="shared" si="33"/>
        <v>18.1958</v>
      </c>
    </row>
    <row r="74" spans="2:19" ht="12">
      <c r="B74" s="1">
        <v>2.24</v>
      </c>
      <c r="C74" s="19">
        <f t="shared" si="17"/>
        <v>23.816277551020406</v>
      </c>
      <c r="D74" s="20">
        <f t="shared" si="18"/>
        <v>3.88</v>
      </c>
      <c r="E74" s="20">
        <f t="shared" si="19"/>
        <v>2.571428571428571</v>
      </c>
      <c r="F74" s="20">
        <f t="shared" si="20"/>
        <v>3.1887755102040813</v>
      </c>
      <c r="G74" s="20">
        <f t="shared" si="21"/>
        <v>2.88</v>
      </c>
      <c r="H74">
        <f t="shared" si="22"/>
        <v>23.745599999999996</v>
      </c>
      <c r="I74">
        <f t="shared" si="23"/>
        <v>10.183725406503099</v>
      </c>
      <c r="J74">
        <f t="shared" si="24"/>
        <v>14.285714285714285</v>
      </c>
      <c r="K74">
        <f t="shared" si="25"/>
        <v>14.7456</v>
      </c>
      <c r="L74" s="1">
        <f t="shared" si="26"/>
        <v>15.054399999999996</v>
      </c>
      <c r="M74" s="1">
        <f t="shared" si="27"/>
        <v>4.423725406503099</v>
      </c>
      <c r="N74" s="1">
        <f t="shared" si="28"/>
        <v>7.1428571428571415</v>
      </c>
      <c r="O74" s="1">
        <f t="shared" si="29"/>
        <v>8.2944</v>
      </c>
      <c r="P74" s="1">
        <f t="shared" si="30"/>
        <v>15.985599999999996</v>
      </c>
      <c r="Q74" s="1">
        <f t="shared" si="31"/>
        <v>20.699750605604237</v>
      </c>
      <c r="R74" s="1">
        <f t="shared" si="32"/>
        <v>23.816277551020406</v>
      </c>
      <c r="S74" s="1">
        <f t="shared" si="33"/>
        <v>18.211199999999998</v>
      </c>
    </row>
    <row r="75" spans="2:19" ht="12">
      <c r="B75" s="1">
        <v>2.26</v>
      </c>
      <c r="C75" s="19">
        <f t="shared" si="17"/>
        <v>23.805810603806094</v>
      </c>
      <c r="D75" s="20">
        <f t="shared" si="18"/>
        <v>3.87</v>
      </c>
      <c r="E75" s="20">
        <f t="shared" si="19"/>
        <v>2.5398230088495577</v>
      </c>
      <c r="F75" s="20">
        <f t="shared" si="20"/>
        <v>3.1325867334951845</v>
      </c>
      <c r="G75" s="20">
        <f t="shared" si="21"/>
        <v>2.87</v>
      </c>
      <c r="H75">
        <f t="shared" si="22"/>
        <v>23.723100000000002</v>
      </c>
      <c r="I75">
        <f t="shared" si="23"/>
        <v>10.112613827165132</v>
      </c>
      <c r="J75">
        <f t="shared" si="24"/>
        <v>14.159292035398233</v>
      </c>
      <c r="K75">
        <f t="shared" si="25"/>
        <v>14.7231</v>
      </c>
      <c r="L75" s="1">
        <f t="shared" si="26"/>
        <v>14.976900000000002</v>
      </c>
      <c r="M75" s="1">
        <f t="shared" si="27"/>
        <v>4.372613827165132</v>
      </c>
      <c r="N75" s="1">
        <f t="shared" si="28"/>
        <v>7.079646017699116</v>
      </c>
      <c r="O75" s="1">
        <f t="shared" si="29"/>
        <v>8.236900000000002</v>
      </c>
      <c r="P75" s="1">
        <f t="shared" si="30"/>
        <v>15.983100000000002</v>
      </c>
      <c r="Q75" s="1">
        <f t="shared" si="31"/>
        <v>20.717681841670156</v>
      </c>
      <c r="R75" s="1">
        <f t="shared" si="32"/>
        <v>23.805810603806094</v>
      </c>
      <c r="S75" s="1">
        <f t="shared" si="33"/>
        <v>18.226200000000006</v>
      </c>
    </row>
    <row r="76" spans="2:19" ht="12">
      <c r="B76" s="1">
        <v>2.28</v>
      </c>
      <c r="C76" s="19">
        <f t="shared" si="17"/>
        <v>23.796035210834102</v>
      </c>
      <c r="D76" s="20">
        <f t="shared" si="18"/>
        <v>3.8600000000000003</v>
      </c>
      <c r="E76" s="20">
        <f t="shared" si="19"/>
        <v>2.5087719298245617</v>
      </c>
      <c r="F76" s="20">
        <f t="shared" si="20"/>
        <v>3.0778701138811946</v>
      </c>
      <c r="G76" s="20">
        <f t="shared" si="21"/>
        <v>2.8600000000000003</v>
      </c>
      <c r="H76">
        <f t="shared" si="22"/>
        <v>23.7004</v>
      </c>
      <c r="I76">
        <f t="shared" si="23"/>
        <v>10.042128789707892</v>
      </c>
      <c r="J76">
        <f t="shared" si="24"/>
        <v>14.035087719298247</v>
      </c>
      <c r="K76">
        <f t="shared" si="25"/>
        <v>14.7004</v>
      </c>
      <c r="L76" s="1">
        <f t="shared" si="26"/>
        <v>14.899599999999998</v>
      </c>
      <c r="M76" s="1">
        <f t="shared" si="27"/>
        <v>4.322128789707892</v>
      </c>
      <c r="N76" s="1">
        <f t="shared" si="28"/>
        <v>7.017543859649123</v>
      </c>
      <c r="O76" s="1">
        <f t="shared" si="29"/>
        <v>8.1796</v>
      </c>
      <c r="P76" s="1">
        <f t="shared" si="30"/>
        <v>15.980399999999998</v>
      </c>
      <c r="Q76" s="1">
        <f t="shared" si="31"/>
        <v>20.734374931069176</v>
      </c>
      <c r="R76" s="1">
        <f t="shared" si="32"/>
        <v>23.796035210834102</v>
      </c>
      <c r="S76" s="1">
        <f t="shared" si="33"/>
        <v>18.2408</v>
      </c>
    </row>
    <row r="77" spans="2:19" ht="12">
      <c r="B77" s="1">
        <v>2.3</v>
      </c>
      <c r="C77" s="19">
        <f t="shared" si="17"/>
        <v>23.786937618147448</v>
      </c>
      <c r="D77" s="20">
        <f t="shared" si="18"/>
        <v>3.85</v>
      </c>
      <c r="E77" s="20">
        <f t="shared" si="19"/>
        <v>2.4782608695652177</v>
      </c>
      <c r="F77" s="20">
        <f t="shared" si="20"/>
        <v>3.024574669187146</v>
      </c>
      <c r="G77" s="20">
        <f t="shared" si="21"/>
        <v>2.85</v>
      </c>
      <c r="H77">
        <f t="shared" si="22"/>
        <v>23.6775</v>
      </c>
      <c r="I77">
        <f t="shared" si="23"/>
        <v>9.972259349957856</v>
      </c>
      <c r="J77">
        <f t="shared" si="24"/>
        <v>13.913043478260871</v>
      </c>
      <c r="K77">
        <f t="shared" si="25"/>
        <v>14.6775</v>
      </c>
      <c r="L77" s="1">
        <f t="shared" si="26"/>
        <v>14.8225</v>
      </c>
      <c r="M77" s="1">
        <f t="shared" si="27"/>
        <v>4.272259349957856</v>
      </c>
      <c r="N77" s="1">
        <f t="shared" si="28"/>
        <v>6.9565217391304355</v>
      </c>
      <c r="O77" s="1">
        <f t="shared" si="29"/>
        <v>8.1225</v>
      </c>
      <c r="P77" s="1">
        <f t="shared" si="30"/>
        <v>15.9775</v>
      </c>
      <c r="Q77" s="1">
        <f t="shared" si="31"/>
        <v>20.749888061457128</v>
      </c>
      <c r="R77" s="1">
        <f t="shared" si="32"/>
        <v>23.786937618147448</v>
      </c>
      <c r="S77" s="1">
        <f t="shared" si="33"/>
        <v>18.255</v>
      </c>
    </row>
    <row r="78" spans="2:19" ht="12">
      <c r="B78" s="1">
        <v>2.32</v>
      </c>
      <c r="C78" s="19">
        <f t="shared" si="17"/>
        <v>23.77850368608799</v>
      </c>
      <c r="D78" s="20">
        <f t="shared" si="18"/>
        <v>3.84</v>
      </c>
      <c r="E78" s="20">
        <f t="shared" si="19"/>
        <v>2.4482758620689657</v>
      </c>
      <c r="F78" s="20">
        <f t="shared" si="20"/>
        <v>2.9726516052318672</v>
      </c>
      <c r="G78" s="20">
        <f t="shared" si="21"/>
        <v>2.84</v>
      </c>
      <c r="H78">
        <f t="shared" si="22"/>
        <v>23.6544</v>
      </c>
      <c r="I78">
        <f t="shared" si="23"/>
        <v>9.90299484801294</v>
      </c>
      <c r="J78">
        <f t="shared" si="24"/>
        <v>13.793103448275863</v>
      </c>
      <c r="K78">
        <f t="shared" si="25"/>
        <v>14.654399999999999</v>
      </c>
      <c r="L78" s="1">
        <f t="shared" si="26"/>
        <v>14.7456</v>
      </c>
      <c r="M78" s="1">
        <f t="shared" si="27"/>
        <v>4.22299484801294</v>
      </c>
      <c r="N78" s="1">
        <f t="shared" si="28"/>
        <v>6.8965517241379315</v>
      </c>
      <c r="O78" s="1">
        <f t="shared" si="29"/>
        <v>8.0656</v>
      </c>
      <c r="P78" s="1">
        <f t="shared" si="30"/>
        <v>15.9744</v>
      </c>
      <c r="Q78" s="1">
        <f t="shared" si="31"/>
        <v>20.764276181588023</v>
      </c>
      <c r="R78" s="1">
        <f t="shared" si="32"/>
        <v>23.77850368608799</v>
      </c>
      <c r="S78" s="1">
        <f t="shared" si="33"/>
        <v>18.2688</v>
      </c>
    </row>
    <row r="79" spans="2:19" ht="12">
      <c r="B79" s="1">
        <v>2.34</v>
      </c>
      <c r="C79" s="19">
        <f t="shared" si="17"/>
        <v>23.770718942216376</v>
      </c>
      <c r="D79" s="20">
        <f t="shared" si="18"/>
        <v>3.83</v>
      </c>
      <c r="E79" s="20">
        <f t="shared" si="19"/>
        <v>2.418803418803419</v>
      </c>
      <c r="F79" s="20">
        <f t="shared" si="20"/>
        <v>2.9220542041054864</v>
      </c>
      <c r="G79" s="20">
        <f t="shared" si="21"/>
        <v>2.83</v>
      </c>
      <c r="H79">
        <f t="shared" si="22"/>
        <v>23.631099999999996</v>
      </c>
      <c r="I79">
        <f t="shared" si="23"/>
        <v>9.834324898481807</v>
      </c>
      <c r="J79">
        <f t="shared" si="24"/>
        <v>13.675213675213676</v>
      </c>
      <c r="K79">
        <f t="shared" si="25"/>
        <v>14.6311</v>
      </c>
      <c r="L79" s="1">
        <f t="shared" si="26"/>
        <v>14.668899999999997</v>
      </c>
      <c r="M79" s="1">
        <f t="shared" si="27"/>
        <v>4.174324898481807</v>
      </c>
      <c r="N79" s="1">
        <f t="shared" si="28"/>
        <v>6.837606837606838</v>
      </c>
      <c r="O79" s="1">
        <f t="shared" si="29"/>
        <v>8.0089</v>
      </c>
      <c r="P79" s="1">
        <f t="shared" si="30"/>
        <v>15.971099999999996</v>
      </c>
      <c r="Q79" s="1">
        <f t="shared" si="31"/>
        <v>20.777591185716254</v>
      </c>
      <c r="R79" s="1">
        <f t="shared" si="32"/>
        <v>23.770718942216376</v>
      </c>
      <c r="S79" s="1">
        <f t="shared" si="33"/>
        <v>18.2822</v>
      </c>
    </row>
    <row r="80" spans="2:19" ht="12">
      <c r="B80" s="1">
        <v>2.36</v>
      </c>
      <c r="C80" s="19">
        <f t="shared" si="17"/>
        <v>23.763568629704107</v>
      </c>
      <c r="D80" s="20">
        <f t="shared" si="18"/>
        <v>3.8200000000000003</v>
      </c>
      <c r="E80" s="20">
        <f t="shared" si="19"/>
        <v>2.3898305084745766</v>
      </c>
      <c r="F80" s="20">
        <f t="shared" si="20"/>
        <v>2.8727377190462513</v>
      </c>
      <c r="G80" s="20">
        <f t="shared" si="21"/>
        <v>2.8200000000000003</v>
      </c>
      <c r="H80">
        <f t="shared" si="22"/>
        <v>23.6076</v>
      </c>
      <c r="I80">
        <f t="shared" si="23"/>
        <v>9.766239381138538</v>
      </c>
      <c r="J80">
        <f t="shared" si="24"/>
        <v>13.559322033898306</v>
      </c>
      <c r="K80">
        <f t="shared" si="25"/>
        <v>14.607600000000001</v>
      </c>
      <c r="L80" s="1">
        <f t="shared" si="26"/>
        <v>14.592400000000001</v>
      </c>
      <c r="M80" s="1">
        <f t="shared" si="27"/>
        <v>4.126239381138538</v>
      </c>
      <c r="N80" s="1">
        <f t="shared" si="28"/>
        <v>6.779661016949153</v>
      </c>
      <c r="O80" s="1">
        <f t="shared" si="29"/>
        <v>7.952400000000001</v>
      </c>
      <c r="P80" s="1">
        <f t="shared" si="30"/>
        <v>15.967600000000001</v>
      </c>
      <c r="Q80" s="1">
        <f t="shared" si="31"/>
        <v>20.78988208646165</v>
      </c>
      <c r="R80" s="1">
        <f t="shared" si="32"/>
        <v>23.763568629704107</v>
      </c>
      <c r="S80" s="1">
        <f t="shared" si="33"/>
        <v>18.2952</v>
      </c>
    </row>
    <row r="81" spans="2:19" ht="12">
      <c r="B81" s="1">
        <v>2.38</v>
      </c>
      <c r="C81" s="19">
        <f t="shared" si="17"/>
        <v>23.757037751571218</v>
      </c>
      <c r="D81" s="20">
        <f t="shared" si="18"/>
        <v>3.81</v>
      </c>
      <c r="E81" s="20">
        <f t="shared" si="19"/>
        <v>2.361344537815126</v>
      </c>
      <c r="F81" s="20">
        <f t="shared" si="20"/>
        <v>2.824659275474896</v>
      </c>
      <c r="G81" s="20">
        <f t="shared" si="21"/>
        <v>2.81</v>
      </c>
      <c r="H81">
        <f t="shared" si="22"/>
        <v>23.5839</v>
      </c>
      <c r="I81">
        <f t="shared" si="23"/>
        <v>9.69872843197162</v>
      </c>
      <c r="J81">
        <f t="shared" si="24"/>
        <v>13.445378151260504</v>
      </c>
      <c r="K81">
        <f t="shared" si="25"/>
        <v>14.5839</v>
      </c>
      <c r="L81" s="1">
        <f t="shared" si="26"/>
        <v>14.5161</v>
      </c>
      <c r="M81" s="1">
        <f t="shared" si="27"/>
        <v>4.07872843197162</v>
      </c>
      <c r="N81" s="1">
        <f t="shared" si="28"/>
        <v>6.722689075630253</v>
      </c>
      <c r="O81" s="1">
        <f t="shared" si="29"/>
        <v>7.8961</v>
      </c>
      <c r="P81" s="1">
        <f t="shared" si="30"/>
        <v>15.963899999999999</v>
      </c>
      <c r="Q81" s="1">
        <f t="shared" si="31"/>
        <v>20.801195176936687</v>
      </c>
      <c r="R81" s="1">
        <f t="shared" si="32"/>
        <v>23.757037751571218</v>
      </c>
      <c r="S81" s="1">
        <f t="shared" si="33"/>
        <v>18.3078</v>
      </c>
    </row>
    <row r="82" spans="2:19" ht="12">
      <c r="B82" s="1">
        <v>2.4</v>
      </c>
      <c r="C82" s="19">
        <f t="shared" si="17"/>
        <v>23.751111111111115</v>
      </c>
      <c r="D82" s="20">
        <f t="shared" si="18"/>
        <v>3.8</v>
      </c>
      <c r="E82" s="20">
        <f t="shared" si="19"/>
        <v>2.3333333333333335</v>
      </c>
      <c r="F82" s="20">
        <f t="shared" si="20"/>
        <v>2.7777777777777777</v>
      </c>
      <c r="G82" s="20">
        <f t="shared" si="21"/>
        <v>2.8</v>
      </c>
      <c r="H82">
        <f t="shared" si="22"/>
        <v>23.560000000000002</v>
      </c>
      <c r="I82">
        <f t="shared" si="23"/>
        <v>9.631782434607489</v>
      </c>
      <c r="J82">
        <f t="shared" si="24"/>
        <v>13.333333333333334</v>
      </c>
      <c r="K82">
        <f t="shared" si="25"/>
        <v>14.559999999999999</v>
      </c>
      <c r="L82" s="1">
        <f t="shared" si="26"/>
        <v>14.440000000000003</v>
      </c>
      <c r="M82" s="1">
        <f t="shared" si="27"/>
        <v>4.031782434607488</v>
      </c>
      <c r="N82" s="1">
        <f t="shared" si="28"/>
        <v>6.666666666666668</v>
      </c>
      <c r="O82" s="1">
        <f t="shared" si="29"/>
        <v>7.839999999999999</v>
      </c>
      <c r="P82" s="1">
        <f t="shared" si="30"/>
        <v>15.960000000000003</v>
      </c>
      <c r="Q82" s="1">
        <f t="shared" si="31"/>
        <v>20.811574182874395</v>
      </c>
      <c r="R82" s="1">
        <f t="shared" si="32"/>
        <v>23.751111111111115</v>
      </c>
      <c r="S82" s="1">
        <f t="shared" si="33"/>
        <v>18.32</v>
      </c>
    </row>
    <row r="83" spans="2:19" ht="12">
      <c r="B83" s="1">
        <v>2.42</v>
      </c>
      <c r="C83" s="19">
        <f t="shared" si="17"/>
        <v>23.74577334881497</v>
      </c>
      <c r="D83" s="20">
        <f t="shared" si="18"/>
        <v>3.79</v>
      </c>
      <c r="E83" s="20">
        <f t="shared" si="19"/>
        <v>2.3057851239669422</v>
      </c>
      <c r="F83" s="20">
        <f t="shared" si="20"/>
        <v>2.732053821460283</v>
      </c>
      <c r="G83" s="20">
        <f t="shared" si="21"/>
        <v>2.79</v>
      </c>
      <c r="H83">
        <f t="shared" si="22"/>
        <v>23.535899999999998</v>
      </c>
      <c r="I83">
        <f t="shared" si="23"/>
        <v>9.565392012089928</v>
      </c>
      <c r="J83">
        <f t="shared" si="24"/>
        <v>13.223140495867769</v>
      </c>
      <c r="K83">
        <f t="shared" si="25"/>
        <v>14.5359</v>
      </c>
      <c r="L83" s="1">
        <f t="shared" si="26"/>
        <v>14.364099999999999</v>
      </c>
      <c r="M83" s="1">
        <f t="shared" si="27"/>
        <v>3.985392012089928</v>
      </c>
      <c r="N83" s="1">
        <f t="shared" si="28"/>
        <v>6.6115702479338845</v>
      </c>
      <c r="O83" s="1">
        <f t="shared" si="29"/>
        <v>7.7841</v>
      </c>
      <c r="P83" s="1">
        <f t="shared" si="30"/>
        <v>15.955899999999998</v>
      </c>
      <c r="Q83" s="1">
        <f t="shared" si="31"/>
        <v>20.821060405439145</v>
      </c>
      <c r="R83" s="1">
        <f t="shared" si="32"/>
        <v>23.74577334881497</v>
      </c>
      <c r="S83" s="1">
        <f t="shared" si="33"/>
        <v>18.3318</v>
      </c>
    </row>
    <row r="84" spans="2:19" ht="12">
      <c r="B84" s="1">
        <v>2.44</v>
      </c>
      <c r="C84" s="19">
        <f t="shared" si="17"/>
        <v>23.7410089760817</v>
      </c>
      <c r="D84" s="20">
        <f t="shared" si="18"/>
        <v>3.7800000000000002</v>
      </c>
      <c r="E84" s="20">
        <f t="shared" si="19"/>
        <v>2.278688524590164</v>
      </c>
      <c r="F84" s="20">
        <f t="shared" si="20"/>
        <v>2.6874496103198067</v>
      </c>
      <c r="G84" s="20">
        <f t="shared" si="21"/>
        <v>2.7800000000000002</v>
      </c>
      <c r="H84">
        <f t="shared" si="22"/>
        <v>23.5116</v>
      </c>
      <c r="I84">
        <f t="shared" si="23"/>
        <v>9.499548018997803</v>
      </c>
      <c r="J84">
        <f t="shared" si="24"/>
        <v>13.114754098360656</v>
      </c>
      <c r="K84">
        <f t="shared" si="25"/>
        <v>14.511600000000001</v>
      </c>
      <c r="L84" s="1">
        <f t="shared" si="26"/>
        <v>14.288400000000001</v>
      </c>
      <c r="M84" s="1">
        <f t="shared" si="27"/>
        <v>3.9395480189978027</v>
      </c>
      <c r="N84" s="1">
        <f t="shared" si="28"/>
        <v>6.557377049180328</v>
      </c>
      <c r="O84" s="1">
        <f t="shared" si="29"/>
        <v>7.728400000000001</v>
      </c>
      <c r="P84" s="1">
        <f t="shared" si="30"/>
        <v>15.951600000000001</v>
      </c>
      <c r="Q84" s="1">
        <f t="shared" si="31"/>
        <v>20.8296928553516</v>
      </c>
      <c r="R84" s="1">
        <f t="shared" si="32"/>
        <v>23.7410089760817</v>
      </c>
      <c r="S84" s="1">
        <f t="shared" si="33"/>
        <v>18.343200000000003</v>
      </c>
    </row>
    <row r="85" spans="2:19" ht="12">
      <c r="B85" s="1">
        <v>2.46</v>
      </c>
      <c r="C85" s="19">
        <f t="shared" si="17"/>
        <v>23.736802405975276</v>
      </c>
      <c r="D85" s="20">
        <f t="shared" si="18"/>
        <v>3.77</v>
      </c>
      <c r="E85" s="20">
        <f t="shared" si="19"/>
        <v>2.252032520325203</v>
      </c>
      <c r="F85" s="20">
        <f t="shared" si="20"/>
        <v>2.6439288783131736</v>
      </c>
      <c r="G85" s="20">
        <f t="shared" si="21"/>
        <v>2.77</v>
      </c>
      <c r="H85">
        <f t="shared" si="22"/>
        <v>23.487100000000005</v>
      </c>
      <c r="I85">
        <f t="shared" si="23"/>
        <v>9.434241533884515</v>
      </c>
      <c r="J85">
        <f t="shared" si="24"/>
        <v>13.008130081300813</v>
      </c>
      <c r="K85">
        <f t="shared" si="25"/>
        <v>14.4871</v>
      </c>
      <c r="L85" s="1">
        <f t="shared" si="26"/>
        <v>14.212900000000005</v>
      </c>
      <c r="M85" s="1">
        <f t="shared" si="27"/>
        <v>3.8942415338845153</v>
      </c>
      <c r="N85" s="1">
        <f t="shared" si="28"/>
        <v>6.5040650406504055</v>
      </c>
      <c r="O85" s="1">
        <f t="shared" si="29"/>
        <v>7.6729</v>
      </c>
      <c r="P85" s="1">
        <f t="shared" si="30"/>
        <v>15.947100000000004</v>
      </c>
      <c r="Q85" s="1">
        <f t="shared" si="31"/>
        <v>20.837508378911714</v>
      </c>
      <c r="R85" s="1">
        <f t="shared" si="32"/>
        <v>23.736802405975276</v>
      </c>
      <c r="S85" s="1">
        <f t="shared" si="33"/>
        <v>18.3542</v>
      </c>
    </row>
    <row r="86" spans="2:19" ht="12">
      <c r="B86" s="1">
        <v>2.48</v>
      </c>
      <c r="C86" s="19">
        <f t="shared" si="17"/>
        <v>23.733137981269508</v>
      </c>
      <c r="D86" s="20">
        <f t="shared" si="18"/>
        <v>3.76</v>
      </c>
      <c r="E86" s="20">
        <f t="shared" si="19"/>
        <v>2.2258064516129035</v>
      </c>
      <c r="F86" s="20">
        <f t="shared" si="20"/>
        <v>2.6014568158168574</v>
      </c>
      <c r="G86" s="20">
        <f t="shared" si="21"/>
        <v>2.76</v>
      </c>
      <c r="H86">
        <f t="shared" si="22"/>
        <v>23.462399999999995</v>
      </c>
      <c r="I86">
        <f t="shared" si="23"/>
        <v>9.369463852023562</v>
      </c>
      <c r="J86">
        <f t="shared" si="24"/>
        <v>12.903225806451612</v>
      </c>
      <c r="K86">
        <f t="shared" si="25"/>
        <v>14.462399999999999</v>
      </c>
      <c r="L86" s="1">
        <f t="shared" si="26"/>
        <v>14.137599999999996</v>
      </c>
      <c r="M86" s="1">
        <f t="shared" si="27"/>
        <v>3.849463852023562</v>
      </c>
      <c r="N86" s="1">
        <f t="shared" si="28"/>
        <v>6.451612903225806</v>
      </c>
      <c r="O86" s="1">
        <f t="shared" si="29"/>
        <v>7.6175999999999995</v>
      </c>
      <c r="P86" s="1">
        <f t="shared" si="30"/>
        <v>15.942399999999996</v>
      </c>
      <c r="Q86" s="1">
        <f t="shared" si="31"/>
        <v>20.84454177646053</v>
      </c>
      <c r="R86" s="1">
        <f t="shared" si="32"/>
        <v>23.733137981269508</v>
      </c>
      <c r="S86" s="1">
        <f t="shared" si="33"/>
        <v>18.3648</v>
      </c>
    </row>
    <row r="87" spans="2:19" ht="12">
      <c r="B87" s="1">
        <v>2.5</v>
      </c>
      <c r="C87" s="19">
        <f t="shared" si="17"/>
        <v>23.730000000000004</v>
      </c>
      <c r="D87" s="20">
        <f t="shared" si="18"/>
        <v>3.75</v>
      </c>
      <c r="E87" s="20">
        <f t="shared" si="19"/>
        <v>2.2</v>
      </c>
      <c r="F87" s="20">
        <f t="shared" si="20"/>
        <v>2.56</v>
      </c>
      <c r="G87" s="20">
        <f t="shared" si="21"/>
        <v>2.75</v>
      </c>
      <c r="H87">
        <f t="shared" si="22"/>
        <v>23.4375</v>
      </c>
      <c r="I87">
        <f t="shared" si="23"/>
        <v>9.305206478445447</v>
      </c>
      <c r="J87">
        <f t="shared" si="24"/>
        <v>12.8</v>
      </c>
      <c r="K87">
        <f t="shared" si="25"/>
        <v>14.4375</v>
      </c>
      <c r="L87" s="1">
        <f t="shared" si="26"/>
        <v>14.0625</v>
      </c>
      <c r="M87" s="1">
        <f t="shared" si="27"/>
        <v>3.805206478445447</v>
      </c>
      <c r="N87" s="1">
        <f t="shared" si="28"/>
        <v>6.4</v>
      </c>
      <c r="O87" s="1">
        <f t="shared" si="29"/>
        <v>7.5625</v>
      </c>
      <c r="P87" s="1">
        <f t="shared" si="30"/>
        <v>15.9375</v>
      </c>
      <c r="Q87" s="1">
        <f t="shared" si="31"/>
        <v>20.85082591378179</v>
      </c>
      <c r="R87" s="1">
        <f t="shared" si="32"/>
        <v>23.730000000000004</v>
      </c>
      <c r="S87" s="1">
        <f t="shared" si="33"/>
        <v>18.375</v>
      </c>
    </row>
    <row r="88" spans="2:19" ht="12">
      <c r="B88" s="1">
        <v>2.52</v>
      </c>
      <c r="C88" s="19">
        <f t="shared" si="17"/>
        <v>23.727372738725123</v>
      </c>
      <c r="D88" s="20">
        <f t="shared" si="18"/>
        <v>3.74</v>
      </c>
      <c r="E88" s="20">
        <f t="shared" si="19"/>
        <v>2.1746031746031744</v>
      </c>
      <c r="F88" s="20">
        <f t="shared" si="20"/>
        <v>2.519526329050138</v>
      </c>
      <c r="G88" s="20">
        <f t="shared" si="21"/>
        <v>2.74</v>
      </c>
      <c r="H88">
        <f t="shared" si="22"/>
        <v>23.412400000000005</v>
      </c>
      <c r="I88">
        <f t="shared" si="23"/>
        <v>9.241461121252032</v>
      </c>
      <c r="J88">
        <f t="shared" si="24"/>
        <v>12.698412698412698</v>
      </c>
      <c r="K88">
        <f t="shared" si="25"/>
        <v>14.412400000000002</v>
      </c>
      <c r="L88" s="1">
        <f t="shared" si="26"/>
        <v>13.987600000000004</v>
      </c>
      <c r="M88" s="1">
        <f t="shared" si="27"/>
        <v>3.761461121252032</v>
      </c>
      <c r="N88" s="1">
        <f t="shared" si="28"/>
        <v>6.34920634920635</v>
      </c>
      <c r="O88" s="1">
        <f t="shared" si="29"/>
        <v>7.507600000000001</v>
      </c>
      <c r="P88" s="1">
        <f t="shared" si="30"/>
        <v>15.932400000000005</v>
      </c>
      <c r="Q88" s="1">
        <f t="shared" si="31"/>
        <v>20.856391826907853</v>
      </c>
      <c r="R88" s="1">
        <f t="shared" si="32"/>
        <v>23.727372738725123</v>
      </c>
      <c r="S88" s="1">
        <f t="shared" si="33"/>
        <v>18.384800000000002</v>
      </c>
    </row>
    <row r="89" spans="2:19" ht="12">
      <c r="B89" s="1">
        <v>2.54</v>
      </c>
      <c r="C89" s="19">
        <f t="shared" si="17"/>
        <v>23.725240473680948</v>
      </c>
      <c r="D89" s="20">
        <f t="shared" si="18"/>
        <v>3.73</v>
      </c>
      <c r="E89" s="20">
        <f t="shared" si="19"/>
        <v>2.149606299212598</v>
      </c>
      <c r="F89" s="20">
        <f t="shared" si="20"/>
        <v>2.48000496000992</v>
      </c>
      <c r="G89" s="20">
        <f t="shared" si="21"/>
        <v>2.73</v>
      </c>
      <c r="H89">
        <f t="shared" si="22"/>
        <v>23.387099999999997</v>
      </c>
      <c r="I89">
        <f t="shared" si="23"/>
        <v>9.178219685195126</v>
      </c>
      <c r="J89">
        <f t="shared" si="24"/>
        <v>12.598425196850394</v>
      </c>
      <c r="K89">
        <f t="shared" si="25"/>
        <v>14.3871</v>
      </c>
      <c r="L89" s="1">
        <f t="shared" si="26"/>
        <v>13.912899999999997</v>
      </c>
      <c r="M89" s="1">
        <f t="shared" si="27"/>
        <v>3.718219685195127</v>
      </c>
      <c r="N89" s="1">
        <f t="shared" si="28"/>
        <v>6.299212598425197</v>
      </c>
      <c r="O89" s="1">
        <f t="shared" si="29"/>
        <v>7.4529000000000005</v>
      </c>
      <c r="P89" s="1">
        <f t="shared" si="30"/>
        <v>15.927099999999998</v>
      </c>
      <c r="Q89" s="1">
        <f t="shared" si="31"/>
        <v>20.861268820760667</v>
      </c>
      <c r="R89" s="1">
        <f t="shared" si="32"/>
        <v>23.725240473680948</v>
      </c>
      <c r="S89" s="1">
        <f t="shared" si="33"/>
        <v>18.3942</v>
      </c>
    </row>
    <row r="90" spans="2:19" ht="12">
      <c r="B90" s="1">
        <v>2.56</v>
      </c>
      <c r="C90" s="19">
        <f t="shared" si="17"/>
        <v>23.7235875</v>
      </c>
      <c r="D90" s="20">
        <f t="shared" si="18"/>
        <v>3.7199999999999998</v>
      </c>
      <c r="E90" s="20">
        <f t="shared" si="19"/>
        <v>2.125</v>
      </c>
      <c r="F90" s="20">
        <f t="shared" si="20"/>
        <v>2.44140625</v>
      </c>
      <c r="G90" s="20">
        <f t="shared" si="21"/>
        <v>2.7199999999999998</v>
      </c>
      <c r="H90">
        <f t="shared" si="22"/>
        <v>23.361599999999996</v>
      </c>
      <c r="I90">
        <f t="shared" si="23"/>
        <v>9.115474265506919</v>
      </c>
      <c r="J90">
        <f t="shared" si="24"/>
        <v>12.5</v>
      </c>
      <c r="K90">
        <f t="shared" si="25"/>
        <v>14.3616</v>
      </c>
      <c r="L90" s="1">
        <f t="shared" si="26"/>
        <v>13.838399999999996</v>
      </c>
      <c r="M90" s="1">
        <f t="shared" si="27"/>
        <v>3.675474265506918</v>
      </c>
      <c r="N90" s="1">
        <f t="shared" si="28"/>
        <v>6.25</v>
      </c>
      <c r="O90" s="1">
        <f t="shared" si="29"/>
        <v>7.3984</v>
      </c>
      <c r="P90" s="1">
        <f t="shared" si="30"/>
        <v>15.921599999999996</v>
      </c>
      <c r="Q90" s="1">
        <f t="shared" si="31"/>
        <v>20.865484562027675</v>
      </c>
      <c r="R90" s="1">
        <f t="shared" si="32"/>
        <v>23.7235875</v>
      </c>
      <c r="S90" s="1">
        <f t="shared" si="33"/>
        <v>18.4032</v>
      </c>
    </row>
    <row r="91" spans="2:19" ht="12">
      <c r="B91" s="1">
        <v>2.58</v>
      </c>
      <c r="C91" s="19">
        <f t="shared" si="17"/>
        <v>23.72239814914969</v>
      </c>
      <c r="D91" s="20">
        <f t="shared" si="18"/>
        <v>3.71</v>
      </c>
      <c r="E91" s="20">
        <f t="shared" si="19"/>
        <v>2.1007751937984493</v>
      </c>
      <c r="F91" s="20">
        <f t="shared" si="20"/>
        <v>2.403701700618953</v>
      </c>
      <c r="G91" s="20">
        <f t="shared" si="21"/>
        <v>2.71</v>
      </c>
      <c r="H91">
        <f t="shared" si="22"/>
        <v>23.335900000000002</v>
      </c>
      <c r="I91">
        <f t="shared" si="23"/>
        <v>9.053217141970478</v>
      </c>
      <c r="J91">
        <f t="shared" si="24"/>
        <v>12.403100775193797</v>
      </c>
      <c r="K91">
        <f t="shared" si="25"/>
        <v>14.335899999999999</v>
      </c>
      <c r="L91" s="1">
        <f t="shared" si="26"/>
        <v>13.764100000000003</v>
      </c>
      <c r="M91" s="1">
        <f t="shared" si="27"/>
        <v>3.633217141970479</v>
      </c>
      <c r="N91" s="1">
        <f t="shared" si="28"/>
        <v>6.201550387596899</v>
      </c>
      <c r="O91" s="1">
        <f t="shared" si="29"/>
        <v>7.344099999999998</v>
      </c>
      <c r="P91" s="1">
        <f t="shared" si="30"/>
        <v>15.915900000000002</v>
      </c>
      <c r="Q91" s="1">
        <f t="shared" si="31"/>
        <v>20.869065166644013</v>
      </c>
      <c r="R91" s="1">
        <f t="shared" si="32"/>
        <v>23.72239814914969</v>
      </c>
      <c r="S91" s="1">
        <f t="shared" si="33"/>
        <v>18.4118</v>
      </c>
    </row>
    <row r="92" spans="2:19" ht="12">
      <c r="B92" s="1">
        <v>2.6</v>
      </c>
      <c r="C92" s="19">
        <f t="shared" si="17"/>
        <v>23.721656804733726</v>
      </c>
      <c r="D92" s="20">
        <f t="shared" si="18"/>
        <v>3.7</v>
      </c>
      <c r="E92" s="20">
        <f t="shared" si="19"/>
        <v>2.0769230769230766</v>
      </c>
      <c r="F92" s="20">
        <f t="shared" si="20"/>
        <v>2.3668639053254434</v>
      </c>
      <c r="G92" s="20">
        <f t="shared" si="21"/>
        <v>2.7</v>
      </c>
      <c r="H92">
        <f t="shared" si="22"/>
        <v>23.31</v>
      </c>
      <c r="I92">
        <f t="shared" si="23"/>
        <v>8.991440773219196</v>
      </c>
      <c r="J92">
        <f t="shared" si="24"/>
        <v>12.307692307692307</v>
      </c>
      <c r="K92">
        <f t="shared" si="25"/>
        <v>14.31</v>
      </c>
      <c r="L92" s="1">
        <f t="shared" si="26"/>
        <v>13.689999999999998</v>
      </c>
      <c r="M92" s="1">
        <f t="shared" si="27"/>
        <v>3.5914407732191966</v>
      </c>
      <c r="N92" s="1">
        <f t="shared" si="28"/>
        <v>6.153846153846153</v>
      </c>
      <c r="O92" s="1">
        <f t="shared" si="29"/>
        <v>7.29</v>
      </c>
      <c r="P92" s="1">
        <f t="shared" si="30"/>
        <v>15.909999999999998</v>
      </c>
      <c r="Q92" s="1">
        <f t="shared" si="31"/>
        <v>20.8720352822259</v>
      </c>
      <c r="R92" s="1">
        <f t="shared" si="32"/>
        <v>23.721656804733726</v>
      </c>
      <c r="S92" s="1">
        <f t="shared" si="33"/>
        <v>18.42</v>
      </c>
    </row>
    <row r="93" spans="2:19" ht="12">
      <c r="B93" s="1">
        <v>2.62</v>
      </c>
      <c r="C93" s="19">
        <f t="shared" si="17"/>
        <v>23.721347916788066</v>
      </c>
      <c r="D93" s="20">
        <f t="shared" si="18"/>
        <v>3.69</v>
      </c>
      <c r="E93" s="20">
        <f t="shared" si="19"/>
        <v>2.0534351145038165</v>
      </c>
      <c r="F93" s="20">
        <f t="shared" si="20"/>
        <v>2.330866499621234</v>
      </c>
      <c r="G93" s="20">
        <f t="shared" si="21"/>
        <v>2.69</v>
      </c>
      <c r="H93">
        <f t="shared" si="22"/>
        <v>23.2839</v>
      </c>
      <c r="I93">
        <f t="shared" si="23"/>
        <v>8.930137791254642</v>
      </c>
      <c r="J93">
        <f t="shared" si="24"/>
        <v>12.213740458015266</v>
      </c>
      <c r="K93">
        <f t="shared" si="25"/>
        <v>14.2839</v>
      </c>
      <c r="L93" s="1">
        <f t="shared" si="26"/>
        <v>13.6161</v>
      </c>
      <c r="M93" s="1">
        <f t="shared" si="27"/>
        <v>3.5501377912546426</v>
      </c>
      <c r="N93" s="1">
        <f t="shared" si="28"/>
        <v>6.106870229007633</v>
      </c>
      <c r="O93" s="1">
        <f t="shared" si="29"/>
        <v>7.236099999999999</v>
      </c>
      <c r="P93" s="1">
        <f t="shared" si="30"/>
        <v>15.9039</v>
      </c>
      <c r="Q93" s="1">
        <f t="shared" si="31"/>
        <v>20.874418165776103</v>
      </c>
      <c r="R93" s="1">
        <f t="shared" si="32"/>
        <v>23.721347916788066</v>
      </c>
      <c r="S93" s="1">
        <f t="shared" si="33"/>
        <v>18.427799999999998</v>
      </c>
    </row>
    <row r="94" spans="2:19" ht="12">
      <c r="B94" s="1">
        <v>2.64</v>
      </c>
      <c r="C94" s="19">
        <f t="shared" si="17"/>
        <v>23.72145601469238</v>
      </c>
      <c r="D94" s="20">
        <f t="shared" si="18"/>
        <v>3.6799999999999997</v>
      </c>
      <c r="E94" s="20">
        <f t="shared" si="19"/>
        <v>2.0303030303030303</v>
      </c>
      <c r="F94" s="20">
        <f t="shared" si="20"/>
        <v>2.295684113865932</v>
      </c>
      <c r="G94" s="20">
        <f t="shared" si="21"/>
        <v>2.6799999999999997</v>
      </c>
      <c r="H94">
        <f t="shared" si="22"/>
        <v>23.2576</v>
      </c>
      <c r="I94">
        <f t="shared" si="23"/>
        <v>8.869300996172889</v>
      </c>
      <c r="J94">
        <f t="shared" si="24"/>
        <v>12.121212121212121</v>
      </c>
      <c r="K94">
        <f t="shared" si="25"/>
        <v>14.2576</v>
      </c>
      <c r="L94" s="1">
        <f t="shared" si="26"/>
        <v>13.5424</v>
      </c>
      <c r="M94" s="1">
        <f t="shared" si="27"/>
        <v>3.5093009961728887</v>
      </c>
      <c r="N94" s="1">
        <f t="shared" si="28"/>
        <v>6.0606060606060606</v>
      </c>
      <c r="O94" s="1">
        <f t="shared" si="29"/>
        <v>7.1824</v>
      </c>
      <c r="P94" s="1">
        <f t="shared" si="30"/>
        <v>15.8976</v>
      </c>
      <c r="Q94" s="1">
        <f t="shared" si="31"/>
        <v>20.876235756959694</v>
      </c>
      <c r="R94" s="1">
        <f t="shared" si="32"/>
        <v>23.72145601469238</v>
      </c>
      <c r="S94" s="1">
        <f t="shared" si="33"/>
        <v>18.435200000000002</v>
      </c>
    </row>
    <row r="95" spans="2:19" ht="12">
      <c r="B95" s="1">
        <v>2.66</v>
      </c>
      <c r="C95" s="19">
        <f t="shared" si="17"/>
        <v>23.7219657188083</v>
      </c>
      <c r="D95" s="20">
        <f t="shared" si="18"/>
        <v>3.67</v>
      </c>
      <c r="E95" s="20">
        <f t="shared" si="19"/>
        <v>2.007518796992481</v>
      </c>
      <c r="F95" s="20">
        <f t="shared" si="20"/>
        <v>2.261292328565775</v>
      </c>
      <c r="G95" s="20">
        <f t="shared" si="21"/>
        <v>2.67</v>
      </c>
      <c r="H95">
        <f t="shared" si="22"/>
        <v>23.231100000000005</v>
      </c>
      <c r="I95">
        <f t="shared" si="23"/>
        <v>8.808923351089826</v>
      </c>
      <c r="J95">
        <f t="shared" si="24"/>
        <v>12.030075187969924</v>
      </c>
      <c r="K95">
        <f t="shared" si="25"/>
        <v>14.2311</v>
      </c>
      <c r="L95" s="1">
        <f t="shared" si="26"/>
        <v>13.468900000000005</v>
      </c>
      <c r="M95" s="1">
        <f t="shared" si="27"/>
        <v>3.468923351089826</v>
      </c>
      <c r="N95" s="1">
        <f t="shared" si="28"/>
        <v>6.015037593984962</v>
      </c>
      <c r="O95" s="1">
        <f t="shared" si="29"/>
        <v>7.1289</v>
      </c>
      <c r="P95" s="1">
        <f t="shared" si="30"/>
        <v>15.891100000000005</v>
      </c>
      <c r="Q95" s="1">
        <f t="shared" si="31"/>
        <v>20.87750874722775</v>
      </c>
      <c r="R95" s="1">
        <f t="shared" si="32"/>
        <v>23.7219657188083</v>
      </c>
      <c r="S95" s="1">
        <f t="shared" si="33"/>
        <v>18.4422</v>
      </c>
    </row>
    <row r="96" spans="2:19" ht="12">
      <c r="B96" s="1">
        <v>2.68</v>
      </c>
      <c r="C96" s="19">
        <f t="shared" si="17"/>
        <v>23.72286175094676</v>
      </c>
      <c r="D96" s="20">
        <f t="shared" si="18"/>
        <v>3.66</v>
      </c>
      <c r="E96" s="20">
        <f t="shared" si="19"/>
        <v>1.9850746268656714</v>
      </c>
      <c r="F96" s="20">
        <f t="shared" si="20"/>
        <v>2.227667631989307</v>
      </c>
      <c r="G96" s="20">
        <f t="shared" si="21"/>
        <v>2.66</v>
      </c>
      <c r="H96">
        <f t="shared" si="22"/>
        <v>23.2044</v>
      </c>
      <c r="I96">
        <f t="shared" si="23"/>
        <v>8.748997977256565</v>
      </c>
      <c r="J96">
        <f t="shared" si="24"/>
        <v>11.940298507462686</v>
      </c>
      <c r="K96">
        <f t="shared" si="25"/>
        <v>14.2044</v>
      </c>
      <c r="L96" s="1">
        <f t="shared" si="26"/>
        <v>13.395599999999998</v>
      </c>
      <c r="M96" s="1">
        <f t="shared" si="27"/>
        <v>3.4289979772565653</v>
      </c>
      <c r="N96" s="1">
        <f t="shared" si="28"/>
        <v>5.970149253731343</v>
      </c>
      <c r="O96" s="1">
        <f t="shared" si="29"/>
        <v>7.075599999999999</v>
      </c>
      <c r="P96" s="1">
        <f t="shared" si="30"/>
        <v>15.8844</v>
      </c>
      <c r="Q96" s="1">
        <f t="shared" si="31"/>
        <v>20.87825664504765</v>
      </c>
      <c r="R96" s="1">
        <f t="shared" si="32"/>
        <v>23.72286175094676</v>
      </c>
      <c r="S96" s="1">
        <f t="shared" si="33"/>
        <v>18.4488</v>
      </c>
    </row>
    <row r="97" spans="2:19" ht="12">
      <c r="B97" s="1">
        <v>2.7</v>
      </c>
      <c r="C97" s="19">
        <f t="shared" si="17"/>
        <v>23.724128943758572</v>
      </c>
      <c r="D97" s="20">
        <f t="shared" si="18"/>
        <v>3.65</v>
      </c>
      <c r="E97" s="20">
        <f t="shared" si="19"/>
        <v>1.9629629629629628</v>
      </c>
      <c r="F97" s="20">
        <f t="shared" si="20"/>
        <v>2.194787379972565</v>
      </c>
      <c r="G97" s="20">
        <f t="shared" si="21"/>
        <v>2.65</v>
      </c>
      <c r="H97">
        <f t="shared" si="22"/>
        <v>23.177500000000002</v>
      </c>
      <c r="I97">
        <f t="shared" si="23"/>
        <v>8.68951814935642</v>
      </c>
      <c r="J97">
        <f t="shared" si="24"/>
        <v>11.851851851851851</v>
      </c>
      <c r="K97">
        <f t="shared" si="25"/>
        <v>14.177499999999998</v>
      </c>
      <c r="L97" s="1">
        <f t="shared" si="26"/>
        <v>13.322500000000002</v>
      </c>
      <c r="M97" s="1">
        <f t="shared" si="27"/>
        <v>3.3895181493564204</v>
      </c>
      <c r="N97" s="1">
        <f t="shared" si="28"/>
        <v>5.925925925925926</v>
      </c>
      <c r="O97" s="1">
        <f t="shared" si="29"/>
        <v>7.022499999999998</v>
      </c>
      <c r="P97" s="1">
        <f t="shared" si="30"/>
        <v>15.877500000000001</v>
      </c>
      <c r="Q97" s="1">
        <f t="shared" si="31"/>
        <v>20.878497837480552</v>
      </c>
      <c r="R97" s="1">
        <f t="shared" si="32"/>
        <v>23.724128943758572</v>
      </c>
      <c r="S97" s="1">
        <f t="shared" si="33"/>
        <v>18.455</v>
      </c>
    </row>
    <row r="98" spans="2:19" ht="12">
      <c r="B98" s="1">
        <v>2.72</v>
      </c>
      <c r="C98" s="19">
        <f t="shared" si="17"/>
        <v>23.72575224913495</v>
      </c>
      <c r="D98" s="20">
        <f t="shared" si="18"/>
        <v>3.6399999999999997</v>
      </c>
      <c r="E98" s="20">
        <f t="shared" si="19"/>
        <v>1.941176470588235</v>
      </c>
      <c r="F98" s="20">
        <f t="shared" si="20"/>
        <v>2.1626297577854667</v>
      </c>
      <c r="G98" s="20">
        <f t="shared" si="21"/>
        <v>2.6399999999999997</v>
      </c>
      <c r="H98">
        <f t="shared" si="22"/>
        <v>23.1504</v>
      </c>
      <c r="I98">
        <f t="shared" si="23"/>
        <v>8.630477290975438</v>
      </c>
      <c r="J98">
        <f t="shared" si="24"/>
        <v>11.76470588235294</v>
      </c>
      <c r="K98">
        <f t="shared" si="25"/>
        <v>14.1504</v>
      </c>
      <c r="L98" s="1">
        <f t="shared" si="26"/>
        <v>13.249600000000001</v>
      </c>
      <c r="M98" s="1">
        <f t="shared" si="27"/>
        <v>3.350477290975439</v>
      </c>
      <c r="N98" s="1">
        <f t="shared" si="28"/>
        <v>5.88235294117647</v>
      </c>
      <c r="O98" s="1">
        <f t="shared" si="29"/>
        <v>6.9696</v>
      </c>
      <c r="P98" s="1">
        <f t="shared" si="30"/>
        <v>15.870400000000002</v>
      </c>
      <c r="Q98" s="1">
        <f t="shared" si="31"/>
        <v>20.878249648330822</v>
      </c>
      <c r="R98" s="1">
        <f t="shared" si="32"/>
        <v>23.72575224913495</v>
      </c>
      <c r="S98" s="1">
        <f t="shared" si="33"/>
        <v>18.4608</v>
      </c>
    </row>
    <row r="99" spans="2:19" ht="12">
      <c r="B99" s="1">
        <v>2.74</v>
      </c>
      <c r="C99" s="19">
        <f t="shared" si="17"/>
        <v>23.727716745697695</v>
      </c>
      <c r="D99" s="20">
        <f t="shared" si="18"/>
        <v>3.63</v>
      </c>
      <c r="E99" s="20">
        <f t="shared" si="19"/>
        <v>1.9197080291970803</v>
      </c>
      <c r="F99" s="20">
        <f t="shared" si="20"/>
        <v>2.1311737439394745</v>
      </c>
      <c r="G99" s="20">
        <f t="shared" si="21"/>
        <v>2.63</v>
      </c>
      <c r="H99">
        <f t="shared" si="22"/>
        <v>23.123099999999997</v>
      </c>
      <c r="I99">
        <f t="shared" si="23"/>
        <v>8.571868970238857</v>
      </c>
      <c r="J99">
        <f t="shared" si="24"/>
        <v>11.678832116788321</v>
      </c>
      <c r="K99">
        <f t="shared" si="25"/>
        <v>14.1231</v>
      </c>
      <c r="L99" s="1">
        <f t="shared" si="26"/>
        <v>13.176899999999996</v>
      </c>
      <c r="M99" s="1">
        <f t="shared" si="27"/>
        <v>3.311868970238856</v>
      </c>
      <c r="N99" s="1">
        <f t="shared" si="28"/>
        <v>5.839416058394161</v>
      </c>
      <c r="O99" s="1">
        <f t="shared" si="29"/>
        <v>6.916900000000001</v>
      </c>
      <c r="P99" s="1">
        <f t="shared" si="30"/>
        <v>15.863099999999998</v>
      </c>
      <c r="Q99" s="1">
        <f t="shared" si="31"/>
        <v>20.877528393076474</v>
      </c>
      <c r="R99" s="1">
        <f t="shared" si="32"/>
        <v>23.727716745697695</v>
      </c>
      <c r="S99" s="1">
        <f t="shared" si="33"/>
        <v>18.4662</v>
      </c>
    </row>
    <row r="100" spans="2:19" ht="12">
      <c r="B100" s="1">
        <v>2.76</v>
      </c>
      <c r="C100" s="19">
        <f t="shared" si="17"/>
        <v>23.730007645452638</v>
      </c>
      <c r="D100" s="20">
        <f t="shared" si="18"/>
        <v>3.62</v>
      </c>
      <c r="E100" s="20">
        <f t="shared" si="19"/>
        <v>1.8985507246376816</v>
      </c>
      <c r="F100" s="20">
        <f t="shared" si="20"/>
        <v>2.100399075824407</v>
      </c>
      <c r="G100" s="20">
        <f t="shared" si="21"/>
        <v>2.62</v>
      </c>
      <c r="H100">
        <f t="shared" si="22"/>
        <v>23.095600000000005</v>
      </c>
      <c r="I100">
        <f t="shared" si="23"/>
        <v>8.51368689560622</v>
      </c>
      <c r="J100">
        <f t="shared" si="24"/>
        <v>11.594202898550726</v>
      </c>
      <c r="K100">
        <f t="shared" si="25"/>
        <v>14.095600000000001</v>
      </c>
      <c r="L100" s="1">
        <f t="shared" si="26"/>
        <v>13.104400000000005</v>
      </c>
      <c r="M100" s="1">
        <f t="shared" si="27"/>
        <v>3.273686895606219</v>
      </c>
      <c r="N100" s="1">
        <f t="shared" si="28"/>
        <v>5.797101449275363</v>
      </c>
      <c r="O100" s="1">
        <f t="shared" si="29"/>
        <v>6.864400000000002</v>
      </c>
      <c r="P100" s="1">
        <f t="shared" si="30"/>
        <v>15.855600000000004</v>
      </c>
      <c r="Q100" s="1">
        <f t="shared" si="31"/>
        <v>20.876349430776063</v>
      </c>
      <c r="R100" s="1">
        <f t="shared" si="32"/>
        <v>23.730007645452638</v>
      </c>
      <c r="S100" s="1">
        <f t="shared" si="33"/>
        <v>18.471200000000003</v>
      </c>
    </row>
    <row r="101" spans="2:19" ht="12">
      <c r="B101" s="1">
        <v>2.78</v>
      </c>
      <c r="C101" s="19">
        <f t="shared" si="17"/>
        <v>23.73261029967393</v>
      </c>
      <c r="D101" s="20">
        <f t="shared" si="18"/>
        <v>3.6100000000000003</v>
      </c>
      <c r="E101" s="20">
        <f t="shared" si="19"/>
        <v>1.877697841726619</v>
      </c>
      <c r="F101" s="20">
        <f t="shared" si="20"/>
        <v>2.07028621706951</v>
      </c>
      <c r="G101" s="20">
        <f t="shared" si="21"/>
        <v>2.6100000000000003</v>
      </c>
      <c r="H101">
        <f t="shared" si="22"/>
        <v>23.0679</v>
      </c>
      <c r="I101">
        <f t="shared" si="23"/>
        <v>8.455924911818324</v>
      </c>
      <c r="J101">
        <f t="shared" si="24"/>
        <v>11.510791366906476</v>
      </c>
      <c r="K101">
        <f t="shared" si="25"/>
        <v>14.067900000000002</v>
      </c>
      <c r="L101" s="1">
        <f t="shared" si="26"/>
        <v>13.032100000000002</v>
      </c>
      <c r="M101" s="1">
        <f t="shared" si="27"/>
        <v>3.235924911818323</v>
      </c>
      <c r="N101" s="1">
        <f t="shared" si="28"/>
        <v>5.755395683453238</v>
      </c>
      <c r="O101" s="1">
        <f t="shared" si="29"/>
        <v>6.812100000000001</v>
      </c>
      <c r="P101" s="1">
        <f t="shared" si="30"/>
        <v>15.847900000000001</v>
      </c>
      <c r="Q101" s="1">
        <f t="shared" si="31"/>
        <v>20.87472721313427</v>
      </c>
      <c r="R101" s="1">
        <f t="shared" si="32"/>
        <v>23.73261029967393</v>
      </c>
      <c r="S101" s="1">
        <f t="shared" si="33"/>
        <v>18.4758</v>
      </c>
    </row>
    <row r="102" spans="2:19" ht="12">
      <c r="B102" s="1">
        <v>2.8</v>
      </c>
      <c r="C102" s="19">
        <f aca="true" t="shared" si="34" ref="C102:C165">MAX(P102:S102)</f>
        <v>23.735510204081635</v>
      </c>
      <c r="D102" s="20">
        <f t="shared" si="18"/>
        <v>3.6</v>
      </c>
      <c r="E102" s="20">
        <f t="shared" si="19"/>
        <v>1.8571428571428572</v>
      </c>
      <c r="F102" s="20">
        <f t="shared" si="20"/>
        <v>2.0408163265306127</v>
      </c>
      <c r="G102" s="20">
        <f t="shared" si="21"/>
        <v>2.6</v>
      </c>
      <c r="H102">
        <f aca="true" t="shared" si="35" ref="H102:H165">10*D102-D102^2</f>
        <v>23.04</v>
      </c>
      <c r="I102">
        <f aca="true" t="shared" si="36" ref="I102:I165">8*LN(1+E102)</f>
        <v>8.398576995989421</v>
      </c>
      <c r="J102">
        <f aca="true" t="shared" si="37" ref="J102:J165">8*F102^0.5</f>
        <v>11.42857142857143</v>
      </c>
      <c r="K102">
        <f aca="true" t="shared" si="38" ref="K102:K165">8*G102-G102^2</f>
        <v>14.04</v>
      </c>
      <c r="L102" s="1">
        <f aca="true" t="shared" si="39" ref="L102:L165">H102-D102*$B102</f>
        <v>12.959999999999999</v>
      </c>
      <c r="M102" s="1">
        <f aca="true" t="shared" si="40" ref="M102:M165">I102-E102*$B102</f>
        <v>3.198576995989421</v>
      </c>
      <c r="N102" s="1">
        <f aca="true" t="shared" si="41" ref="N102:N165">J102-F102*$B102</f>
        <v>5.714285714285715</v>
      </c>
      <c r="O102" s="1">
        <f aca="true" t="shared" si="42" ref="O102:O165">K102-G102*$B102</f>
        <v>6.76</v>
      </c>
      <c r="P102" s="1">
        <f aca="true" t="shared" si="43" ref="P102:P165">IF($L102&gt;L102-0.00001,L102+$D102*($B102-2),0)+IF($M102&gt;L102-0.0001,L102+$E102*($B102-2),0)+IF($N102&gt;L102-0.0001,L102+$F102*($B102-2),0)+IF($O102&gt;L102-0.0001,L102+$G102*($B102-2),0)</f>
        <v>15.839999999999998</v>
      </c>
      <c r="Q102" s="1">
        <f aca="true" t="shared" si="44" ref="Q102:Q165">IF($L102&gt;M102-0.00001,M102+$D102*($B102-2),0)+IF($M102&gt;M102-0.0001,M102+$E102*($B102-2),0)+IF($N102&gt;M102-0.0001,M102+$F102*($B102-2),0)+IF($O102&gt;M102-0.0001,M102+$G102*($B102-2),0)</f>
        <v>20.872675330896456</v>
      </c>
      <c r="R102" s="1">
        <f aca="true" t="shared" si="45" ref="R102:R165">IF($L102&gt;N102-0.00001,N102+$D102*($B102-2),0)+IF($M102&gt;N102-0.0001,N102+$E102*($B102-2),0)+IF($N102&gt;N102-0.0001,N102+$F102*($B102-2),0)+IF($O102&gt;N102-0.0001,N102+$G102*($B102-2),0)</f>
        <v>23.735510204081635</v>
      </c>
      <c r="S102" s="1">
        <f aca="true" t="shared" si="46" ref="S102:S165">IF($L102&gt;O102-0.00001,O102+$D102*($B102-2),0)+IF($M102&gt;O102-0.0001,O102+$E102*($B102-2),0)+IF($N102&gt;O102-0.0001,O102+$F102*($B102-2),0)+IF($O102&gt;O102-0.0001,O102+$G102*($B102-2),0)</f>
        <v>18.479999999999997</v>
      </c>
    </row>
    <row r="103" spans="2:19" ht="12">
      <c r="B103" s="1">
        <v>2.82</v>
      </c>
      <c r="C103" s="19">
        <f t="shared" si="34"/>
        <v>23.73869300337005</v>
      </c>
      <c r="D103" s="20">
        <f t="shared" si="18"/>
        <v>3.59</v>
      </c>
      <c r="E103" s="20">
        <f t="shared" si="19"/>
        <v>1.8368794326241136</v>
      </c>
      <c r="F103" s="20">
        <f t="shared" si="20"/>
        <v>2.0119712288114284</v>
      </c>
      <c r="G103" s="20">
        <f t="shared" si="21"/>
        <v>2.59</v>
      </c>
      <c r="H103">
        <f t="shared" si="35"/>
        <v>23.011899999999997</v>
      </c>
      <c r="I103">
        <f t="shared" si="36"/>
        <v>8.34163725383851</v>
      </c>
      <c r="J103">
        <f t="shared" si="37"/>
        <v>11.347517730496454</v>
      </c>
      <c r="K103">
        <f t="shared" si="38"/>
        <v>14.0119</v>
      </c>
      <c r="L103" s="1">
        <f t="shared" si="39"/>
        <v>12.888099999999998</v>
      </c>
      <c r="M103" s="1">
        <f t="shared" si="40"/>
        <v>3.16163725383851</v>
      </c>
      <c r="N103" s="1">
        <f t="shared" si="41"/>
        <v>5.673758865248226</v>
      </c>
      <c r="O103" s="1">
        <f t="shared" si="42"/>
        <v>6.708100000000002</v>
      </c>
      <c r="P103" s="1">
        <f t="shared" si="43"/>
        <v>15.831899999999997</v>
      </c>
      <c r="Q103" s="1">
        <f t="shared" si="44"/>
        <v>20.87020655773118</v>
      </c>
      <c r="R103" s="1">
        <f t="shared" si="45"/>
        <v>23.73869300337005</v>
      </c>
      <c r="S103" s="1">
        <f t="shared" si="46"/>
        <v>18.483800000000002</v>
      </c>
    </row>
    <row r="104" spans="2:19" ht="12">
      <c r="B104" s="1">
        <v>2.84</v>
      </c>
      <c r="C104" s="19">
        <f t="shared" si="34"/>
        <v>23.74214449513985</v>
      </c>
      <c r="D104" s="20">
        <f t="shared" si="18"/>
        <v>3.58</v>
      </c>
      <c r="E104" s="20">
        <f t="shared" si="19"/>
        <v>1.8169014084507045</v>
      </c>
      <c r="F104" s="20">
        <f t="shared" si="20"/>
        <v>1.9837333862328903</v>
      </c>
      <c r="G104" s="20">
        <f t="shared" si="21"/>
        <v>2.58</v>
      </c>
      <c r="H104">
        <f t="shared" si="35"/>
        <v>22.983599999999996</v>
      </c>
      <c r="I104">
        <f t="shared" si="36"/>
        <v>8.28509991605377</v>
      </c>
      <c r="J104">
        <f t="shared" si="37"/>
        <v>11.267605633802816</v>
      </c>
      <c r="K104">
        <f t="shared" si="38"/>
        <v>13.9836</v>
      </c>
      <c r="L104" s="1">
        <f t="shared" si="39"/>
        <v>12.816399999999996</v>
      </c>
      <c r="M104" s="1">
        <f t="shared" si="40"/>
        <v>3.1250999160537702</v>
      </c>
      <c r="N104" s="1">
        <f t="shared" si="41"/>
        <v>5.633802816901408</v>
      </c>
      <c r="O104" s="1">
        <f t="shared" si="42"/>
        <v>6.6564</v>
      </c>
      <c r="P104" s="1">
        <f t="shared" si="43"/>
        <v>15.823599999999995</v>
      </c>
      <c r="Q104" s="1">
        <f t="shared" si="44"/>
        <v>20.8673328917493</v>
      </c>
      <c r="R104" s="1">
        <f t="shared" si="45"/>
        <v>23.74214449513985</v>
      </c>
      <c r="S104" s="1">
        <f t="shared" si="46"/>
        <v>18.487199999999998</v>
      </c>
    </row>
    <row r="105" spans="2:19" ht="12">
      <c r="B105" s="1">
        <v>2.86</v>
      </c>
      <c r="C105" s="19">
        <f t="shared" si="34"/>
        <v>23.745850633282803</v>
      </c>
      <c r="D105" s="20">
        <f t="shared" si="18"/>
        <v>3.5700000000000003</v>
      </c>
      <c r="E105" s="20">
        <f t="shared" si="19"/>
        <v>1.7972027972027975</v>
      </c>
      <c r="F105" s="20">
        <f t="shared" si="20"/>
        <v>1.9560858721697885</v>
      </c>
      <c r="G105" s="20">
        <f t="shared" si="21"/>
        <v>2.5700000000000003</v>
      </c>
      <c r="H105">
        <f t="shared" si="35"/>
        <v>22.9551</v>
      </c>
      <c r="I105">
        <f t="shared" si="36"/>
        <v>8.228959334784598</v>
      </c>
      <c r="J105">
        <f t="shared" si="37"/>
        <v>11.18881118881119</v>
      </c>
      <c r="K105">
        <f t="shared" si="38"/>
        <v>13.955100000000002</v>
      </c>
      <c r="L105" s="1">
        <f t="shared" si="39"/>
        <v>12.744900000000001</v>
      </c>
      <c r="M105" s="1">
        <f t="shared" si="40"/>
        <v>3.0889593347845974</v>
      </c>
      <c r="N105" s="1">
        <f t="shared" si="41"/>
        <v>5.594405594405595</v>
      </c>
      <c r="O105" s="1">
        <f t="shared" si="42"/>
        <v>6.6049000000000015</v>
      </c>
      <c r="P105" s="1">
        <f t="shared" si="43"/>
        <v>15.815100000000001</v>
      </c>
      <c r="Q105" s="1">
        <f t="shared" si="44"/>
        <v>20.864065594798813</v>
      </c>
      <c r="R105" s="1">
        <f t="shared" si="45"/>
        <v>23.745850633282803</v>
      </c>
      <c r="S105" s="1">
        <f t="shared" si="46"/>
        <v>18.4902</v>
      </c>
    </row>
    <row r="106" spans="2:19" ht="12">
      <c r="B106" s="1">
        <v>2.88</v>
      </c>
      <c r="C106" s="19">
        <f t="shared" si="34"/>
        <v>23.749797530864196</v>
      </c>
      <c r="D106" s="20">
        <f t="shared" si="18"/>
        <v>3.56</v>
      </c>
      <c r="E106" s="20">
        <f t="shared" si="19"/>
        <v>1.7777777777777777</v>
      </c>
      <c r="F106" s="20">
        <f t="shared" si="20"/>
        <v>1.9290123456790125</v>
      </c>
      <c r="G106" s="20">
        <f t="shared" si="21"/>
        <v>2.56</v>
      </c>
      <c r="H106">
        <f t="shared" si="35"/>
        <v>22.9264</v>
      </c>
      <c r="I106">
        <f t="shared" si="36"/>
        <v>8.17320998025585</v>
      </c>
      <c r="J106">
        <f t="shared" si="37"/>
        <v>11.11111111111111</v>
      </c>
      <c r="K106">
        <f t="shared" si="38"/>
        <v>13.926400000000001</v>
      </c>
      <c r="L106" s="1">
        <f t="shared" si="39"/>
        <v>12.6736</v>
      </c>
      <c r="M106" s="1">
        <f t="shared" si="40"/>
        <v>3.0532099802558506</v>
      </c>
      <c r="N106" s="1">
        <f t="shared" si="41"/>
        <v>5.555555555555555</v>
      </c>
      <c r="O106" s="1">
        <f t="shared" si="42"/>
        <v>6.553600000000001</v>
      </c>
      <c r="P106" s="1">
        <f t="shared" si="43"/>
        <v>15.8064</v>
      </c>
      <c r="Q106" s="1">
        <f t="shared" si="44"/>
        <v>20.860415229665378</v>
      </c>
      <c r="R106" s="1">
        <f t="shared" si="45"/>
        <v>23.749797530864196</v>
      </c>
      <c r="S106" s="1">
        <f t="shared" si="46"/>
        <v>18.492800000000003</v>
      </c>
    </row>
    <row r="107" spans="2:19" ht="12">
      <c r="B107" s="1">
        <v>2.9</v>
      </c>
      <c r="C107" s="19">
        <f t="shared" si="34"/>
        <v>23.75397146254459</v>
      </c>
      <c r="D107" s="20">
        <f t="shared" si="18"/>
        <v>3.55</v>
      </c>
      <c r="E107" s="20">
        <f t="shared" si="19"/>
        <v>1.7586206896551726</v>
      </c>
      <c r="F107" s="20">
        <f t="shared" si="20"/>
        <v>1.9024970273483948</v>
      </c>
      <c r="G107" s="20">
        <f t="shared" si="21"/>
        <v>2.55</v>
      </c>
      <c r="H107">
        <f t="shared" si="35"/>
        <v>22.8975</v>
      </c>
      <c r="I107">
        <f t="shared" si="36"/>
        <v>8.117846437499262</v>
      </c>
      <c r="J107">
        <f t="shared" si="37"/>
        <v>11.03448275862069</v>
      </c>
      <c r="K107">
        <f t="shared" si="38"/>
        <v>13.897499999999999</v>
      </c>
      <c r="L107" s="1">
        <f t="shared" si="39"/>
        <v>12.602500000000001</v>
      </c>
      <c r="M107" s="1">
        <f t="shared" si="40"/>
        <v>3.0178464374992613</v>
      </c>
      <c r="N107" s="1">
        <f t="shared" si="41"/>
        <v>5.517241379310346</v>
      </c>
      <c r="O107" s="1">
        <f t="shared" si="42"/>
        <v>6.5024999999999995</v>
      </c>
      <c r="P107" s="1">
        <f t="shared" si="43"/>
        <v>15.7975</v>
      </c>
      <c r="Q107" s="1">
        <f t="shared" si="44"/>
        <v>20.856391695300253</v>
      </c>
      <c r="R107" s="1">
        <f t="shared" si="45"/>
        <v>23.75397146254459</v>
      </c>
      <c r="S107" s="1">
        <f t="shared" si="46"/>
        <v>18.494999999999997</v>
      </c>
    </row>
    <row r="108" spans="2:19" ht="12">
      <c r="B108" s="1">
        <v>2.92</v>
      </c>
      <c r="C108" s="19">
        <f t="shared" si="34"/>
        <v>23.758358866579098</v>
      </c>
      <c r="D108" s="20">
        <f t="shared" si="18"/>
        <v>3.54</v>
      </c>
      <c r="E108" s="20">
        <f t="shared" si="19"/>
        <v>1.7397260273972601</v>
      </c>
      <c r="F108" s="20">
        <f t="shared" si="20"/>
        <v>1.8765246762994936</v>
      </c>
      <c r="G108" s="20">
        <f t="shared" si="21"/>
        <v>2.54</v>
      </c>
      <c r="H108">
        <f t="shared" si="35"/>
        <v>22.868399999999998</v>
      </c>
      <c r="I108">
        <f t="shared" si="36"/>
        <v>8.062863403197165</v>
      </c>
      <c r="J108">
        <f t="shared" si="37"/>
        <v>10.958904109589042</v>
      </c>
      <c r="K108">
        <f t="shared" si="38"/>
        <v>13.868400000000001</v>
      </c>
      <c r="L108" s="1">
        <f t="shared" si="39"/>
        <v>12.531599999999997</v>
      </c>
      <c r="M108" s="1">
        <f t="shared" si="40"/>
        <v>2.9828634031971655</v>
      </c>
      <c r="N108" s="1">
        <f t="shared" si="41"/>
        <v>5.479452054794521</v>
      </c>
      <c r="O108" s="1">
        <f t="shared" si="42"/>
        <v>6.451600000000001</v>
      </c>
      <c r="P108" s="1">
        <f t="shared" si="43"/>
        <v>15.788399999999998</v>
      </c>
      <c r="Q108" s="1">
        <f t="shared" si="44"/>
        <v>20.852004260189673</v>
      </c>
      <c r="R108" s="1">
        <f t="shared" si="45"/>
        <v>23.758358866579098</v>
      </c>
      <c r="S108" s="1">
        <f t="shared" si="46"/>
        <v>18.4968</v>
      </c>
    </row>
    <row r="109" spans="2:19" ht="12">
      <c r="B109" s="1">
        <v>2.94</v>
      </c>
      <c r="C109" s="19">
        <f t="shared" si="34"/>
        <v>23.762946346429725</v>
      </c>
      <c r="D109" s="20">
        <f t="shared" si="18"/>
        <v>3.5300000000000002</v>
      </c>
      <c r="E109" s="20">
        <f t="shared" si="19"/>
        <v>1.7210884353741496</v>
      </c>
      <c r="F109" s="20">
        <f t="shared" si="20"/>
        <v>1.8510805682817346</v>
      </c>
      <c r="G109" s="20">
        <f t="shared" si="21"/>
        <v>2.5300000000000002</v>
      </c>
      <c r="H109">
        <f t="shared" si="35"/>
        <v>22.839100000000002</v>
      </c>
      <c r="I109">
        <f t="shared" si="36"/>
        <v>8.008255682633965</v>
      </c>
      <c r="J109">
        <f t="shared" si="37"/>
        <v>10.884353741496598</v>
      </c>
      <c r="K109">
        <f t="shared" si="38"/>
        <v>13.839100000000002</v>
      </c>
      <c r="L109" s="1">
        <f t="shared" si="39"/>
        <v>12.4609</v>
      </c>
      <c r="M109" s="1">
        <f t="shared" si="40"/>
        <v>2.948255682633966</v>
      </c>
      <c r="N109" s="1">
        <f t="shared" si="41"/>
        <v>5.442176870748298</v>
      </c>
      <c r="O109" s="1">
        <f t="shared" si="42"/>
        <v>6.400900000000001</v>
      </c>
      <c r="P109" s="1">
        <f t="shared" si="43"/>
        <v>15.7791</v>
      </c>
      <c r="Q109" s="1">
        <f t="shared" si="44"/>
        <v>20.847261593972394</v>
      </c>
      <c r="R109" s="1">
        <f t="shared" si="45"/>
        <v>23.762946346429725</v>
      </c>
      <c r="S109" s="1">
        <f t="shared" si="46"/>
        <v>18.498200000000004</v>
      </c>
    </row>
    <row r="110" spans="2:19" ht="12">
      <c r="B110" s="1">
        <v>2.96</v>
      </c>
      <c r="C110" s="19">
        <f t="shared" si="34"/>
        <v>23.767720672023373</v>
      </c>
      <c r="D110" s="20">
        <f t="shared" si="18"/>
        <v>3.52</v>
      </c>
      <c r="E110" s="20">
        <f t="shared" si="19"/>
        <v>1.7027027027027026</v>
      </c>
      <c r="F110" s="20">
        <f t="shared" si="20"/>
        <v>1.8261504747991235</v>
      </c>
      <c r="G110" s="20">
        <f t="shared" si="21"/>
        <v>2.52</v>
      </c>
      <c r="H110">
        <f t="shared" si="35"/>
        <v>22.809600000000003</v>
      </c>
      <c r="I110">
        <f t="shared" si="36"/>
        <v>7.954018186750935</v>
      </c>
      <c r="J110">
        <f t="shared" si="37"/>
        <v>10.81081081081081</v>
      </c>
      <c r="K110">
        <f t="shared" si="38"/>
        <v>13.8096</v>
      </c>
      <c r="L110" s="1">
        <f t="shared" si="39"/>
        <v>12.390400000000003</v>
      </c>
      <c r="M110" s="1">
        <f t="shared" si="40"/>
        <v>2.914018186750935</v>
      </c>
      <c r="N110" s="1">
        <f t="shared" si="41"/>
        <v>5.405405405405405</v>
      </c>
      <c r="O110" s="1">
        <f t="shared" si="42"/>
        <v>6.3504</v>
      </c>
      <c r="P110" s="1">
        <f t="shared" si="43"/>
        <v>15.769600000000004</v>
      </c>
      <c r="Q110" s="1">
        <f t="shared" si="44"/>
        <v>20.84217179740549</v>
      </c>
      <c r="R110" s="1">
        <f t="shared" si="45"/>
        <v>23.767720672023373</v>
      </c>
      <c r="S110" s="1">
        <f t="shared" si="46"/>
        <v>18.499200000000002</v>
      </c>
    </row>
    <row r="111" spans="2:19" ht="12">
      <c r="B111" s="1">
        <v>2.98</v>
      </c>
      <c r="C111" s="19">
        <f t="shared" si="34"/>
        <v>23.772668780685553</v>
      </c>
      <c r="D111" s="20">
        <f t="shared" si="18"/>
        <v>3.51</v>
      </c>
      <c r="E111" s="20">
        <f t="shared" si="19"/>
        <v>1.6845637583892619</v>
      </c>
      <c r="F111" s="20">
        <f t="shared" si="20"/>
        <v>1.8017206432142696</v>
      </c>
      <c r="G111" s="20">
        <f t="shared" si="21"/>
        <v>2.51</v>
      </c>
      <c r="H111">
        <f t="shared" si="35"/>
        <v>22.779899999999998</v>
      </c>
      <c r="I111">
        <f t="shared" si="36"/>
        <v>7.900145929300183</v>
      </c>
      <c r="J111">
        <f t="shared" si="37"/>
        <v>10.738255033557047</v>
      </c>
      <c r="K111">
        <f t="shared" si="38"/>
        <v>13.7799</v>
      </c>
      <c r="L111" s="1">
        <f t="shared" si="39"/>
        <v>12.320099999999998</v>
      </c>
      <c r="M111" s="1">
        <f t="shared" si="40"/>
        <v>2.8801459293001823</v>
      </c>
      <c r="N111" s="1">
        <f t="shared" si="41"/>
        <v>5.369127516778524</v>
      </c>
      <c r="O111" s="1">
        <f t="shared" si="42"/>
        <v>6.3001000000000005</v>
      </c>
      <c r="P111" s="1">
        <f t="shared" si="43"/>
        <v>15.759899999999998</v>
      </c>
      <c r="Q111" s="1">
        <f t="shared" si="44"/>
        <v>20.83674243077219</v>
      </c>
      <c r="R111" s="1">
        <f t="shared" si="45"/>
        <v>23.772668780685553</v>
      </c>
      <c r="S111" s="1">
        <f t="shared" si="46"/>
        <v>18.4998</v>
      </c>
    </row>
    <row r="112" spans="2:19" ht="12">
      <c r="B112" s="1">
        <v>3</v>
      </c>
      <c r="C112" s="19">
        <f t="shared" si="34"/>
        <v>23.777777777777775</v>
      </c>
      <c r="D112" s="20">
        <f t="shared" si="18"/>
        <v>3.5</v>
      </c>
      <c r="E112" s="20">
        <f t="shared" si="19"/>
        <v>1.6666666666666665</v>
      </c>
      <c r="F112" s="20">
        <f t="shared" si="20"/>
        <v>1.7777777777777777</v>
      </c>
      <c r="G112" s="20">
        <f t="shared" si="21"/>
        <v>2.5</v>
      </c>
      <c r="H112">
        <f t="shared" si="35"/>
        <v>22.75</v>
      </c>
      <c r="I112">
        <f t="shared" si="36"/>
        <v>7.8466340240938095</v>
      </c>
      <c r="J112">
        <f t="shared" si="37"/>
        <v>10.666666666666666</v>
      </c>
      <c r="K112">
        <f t="shared" si="38"/>
        <v>13.75</v>
      </c>
      <c r="L112" s="1">
        <f t="shared" si="39"/>
        <v>12.25</v>
      </c>
      <c r="M112" s="1">
        <f t="shared" si="40"/>
        <v>2.8466340240938095</v>
      </c>
      <c r="N112" s="1">
        <f t="shared" si="41"/>
        <v>5.333333333333333</v>
      </c>
      <c r="O112" s="1">
        <f t="shared" si="42"/>
        <v>6.25</v>
      </c>
      <c r="P112" s="1">
        <f t="shared" si="43"/>
        <v>15.75</v>
      </c>
      <c r="Q112" s="1">
        <f t="shared" si="44"/>
        <v>20.83098054081968</v>
      </c>
      <c r="R112" s="1">
        <f t="shared" si="45"/>
        <v>23.777777777777775</v>
      </c>
      <c r="S112" s="1">
        <f t="shared" si="46"/>
        <v>18.5</v>
      </c>
    </row>
    <row r="113" spans="2:19" ht="12">
      <c r="B113" s="1">
        <v>3.02</v>
      </c>
      <c r="C113" s="19">
        <f t="shared" si="34"/>
        <v>23.783034937064166</v>
      </c>
      <c r="D113" s="20">
        <f t="shared" si="18"/>
        <v>3.49</v>
      </c>
      <c r="E113" s="20">
        <f t="shared" si="19"/>
        <v>1.6490066225165565</v>
      </c>
      <c r="F113" s="20">
        <f t="shared" si="20"/>
        <v>1.7543090215341433</v>
      </c>
      <c r="G113" s="20">
        <f t="shared" si="21"/>
        <v>2.49</v>
      </c>
      <c r="H113">
        <f t="shared" si="35"/>
        <v>22.719900000000003</v>
      </c>
      <c r="I113">
        <f t="shared" si="36"/>
        <v>7.793477682344462</v>
      </c>
      <c r="J113">
        <f t="shared" si="37"/>
        <v>10.596026490066226</v>
      </c>
      <c r="K113">
        <f t="shared" si="38"/>
        <v>13.7199</v>
      </c>
      <c r="L113" s="1">
        <f t="shared" si="39"/>
        <v>12.180100000000001</v>
      </c>
      <c r="M113" s="1">
        <f t="shared" si="40"/>
        <v>2.8134776823444616</v>
      </c>
      <c r="N113" s="1">
        <f t="shared" si="41"/>
        <v>5.298013245033113</v>
      </c>
      <c r="O113" s="1">
        <f t="shared" si="42"/>
        <v>6.2001</v>
      </c>
      <c r="P113" s="1">
        <f t="shared" si="43"/>
        <v>15.739900000000002</v>
      </c>
      <c r="Q113" s="1">
        <f t="shared" si="44"/>
        <v>20.82489268630956</v>
      </c>
      <c r="R113" s="1">
        <f t="shared" si="45"/>
        <v>23.783034937064166</v>
      </c>
      <c r="S113" s="1">
        <f t="shared" si="46"/>
        <v>18.4998</v>
      </c>
    </row>
    <row r="114" spans="2:19" ht="12">
      <c r="B114" s="1">
        <v>3.04</v>
      </c>
      <c r="C114" s="19">
        <f t="shared" si="34"/>
        <v>23.788427700831026</v>
      </c>
      <c r="D114" s="20">
        <f t="shared" si="18"/>
        <v>3.48</v>
      </c>
      <c r="E114" s="20">
        <f t="shared" si="19"/>
        <v>1.6315789473684212</v>
      </c>
      <c r="F114" s="20">
        <f t="shared" si="20"/>
        <v>1.7313019390581716</v>
      </c>
      <c r="G114" s="20">
        <f t="shared" si="21"/>
        <v>2.48</v>
      </c>
      <c r="H114">
        <f t="shared" si="35"/>
        <v>22.6896</v>
      </c>
      <c r="I114">
        <f t="shared" si="36"/>
        <v>7.740672210093646</v>
      </c>
      <c r="J114">
        <f t="shared" si="37"/>
        <v>10.526315789473683</v>
      </c>
      <c r="K114">
        <f t="shared" si="38"/>
        <v>13.689599999999999</v>
      </c>
      <c r="L114" s="1">
        <f t="shared" si="39"/>
        <v>12.110399999999998</v>
      </c>
      <c r="M114" s="1">
        <f t="shared" si="40"/>
        <v>2.7806722100936447</v>
      </c>
      <c r="N114" s="1">
        <f t="shared" si="41"/>
        <v>5.263157894736842</v>
      </c>
      <c r="O114" s="1">
        <f t="shared" si="42"/>
        <v>6.1503999999999985</v>
      </c>
      <c r="P114" s="1">
        <f t="shared" si="43"/>
        <v>15.729599999999998</v>
      </c>
      <c r="Q114" s="1">
        <f t="shared" si="44"/>
        <v>20.818484962258236</v>
      </c>
      <c r="R114" s="1">
        <f t="shared" si="45"/>
        <v>23.788427700831026</v>
      </c>
      <c r="S114" s="1">
        <f t="shared" si="46"/>
        <v>18.499199999999995</v>
      </c>
    </row>
    <row r="115" spans="2:19" ht="12">
      <c r="B115" s="1">
        <v>3.06</v>
      </c>
      <c r="C115" s="19">
        <f t="shared" si="34"/>
        <v>23.793943679781282</v>
      </c>
      <c r="D115" s="20">
        <f t="shared" si="18"/>
        <v>3.4699999999999998</v>
      </c>
      <c r="E115" s="20">
        <f t="shared" si="19"/>
        <v>1.6143790849673203</v>
      </c>
      <c r="F115" s="20">
        <f t="shared" si="20"/>
        <v>1.7087444999786408</v>
      </c>
      <c r="G115" s="20">
        <f t="shared" si="21"/>
        <v>2.4699999999999998</v>
      </c>
      <c r="H115">
        <f t="shared" si="35"/>
        <v>22.659099999999995</v>
      </c>
      <c r="I115">
        <f t="shared" si="36"/>
        <v>7.688213005724372</v>
      </c>
      <c r="J115">
        <f t="shared" si="37"/>
        <v>10.457516339869281</v>
      </c>
      <c r="K115">
        <f t="shared" si="38"/>
        <v>13.659099999999999</v>
      </c>
      <c r="L115" s="1">
        <f t="shared" si="39"/>
        <v>12.040899999999995</v>
      </c>
      <c r="M115" s="1">
        <f t="shared" si="40"/>
        <v>2.748213005724372</v>
      </c>
      <c r="N115" s="1">
        <f t="shared" si="41"/>
        <v>5.228758169934641</v>
      </c>
      <c r="O115" s="1">
        <f t="shared" si="42"/>
        <v>6.100899999999999</v>
      </c>
      <c r="P115" s="1">
        <f t="shared" si="43"/>
        <v>15.719099999999996</v>
      </c>
      <c r="Q115" s="1">
        <f t="shared" si="44"/>
        <v>20.811763022940205</v>
      </c>
      <c r="R115" s="1">
        <f t="shared" si="45"/>
        <v>23.793943679781282</v>
      </c>
      <c r="S115" s="1">
        <f t="shared" si="46"/>
        <v>18.498199999999997</v>
      </c>
    </row>
    <row r="116" spans="2:19" ht="12">
      <c r="B116" s="1">
        <v>3.08</v>
      </c>
      <c r="C116" s="19">
        <f t="shared" si="34"/>
        <v>23.7995706527239</v>
      </c>
      <c r="D116" s="20">
        <f t="shared" si="18"/>
        <v>3.46</v>
      </c>
      <c r="E116" s="20">
        <f t="shared" si="19"/>
        <v>1.5974025974025974</v>
      </c>
      <c r="F116" s="20">
        <f t="shared" si="20"/>
        <v>1.6866250632484399</v>
      </c>
      <c r="G116" s="20">
        <f t="shared" si="21"/>
        <v>2.46</v>
      </c>
      <c r="H116">
        <f t="shared" si="35"/>
        <v>22.6284</v>
      </c>
      <c r="I116">
        <f t="shared" si="36"/>
        <v>7.636095557554823</v>
      </c>
      <c r="J116">
        <f t="shared" si="37"/>
        <v>10.38961038961039</v>
      </c>
      <c r="K116">
        <f t="shared" si="38"/>
        <v>13.6284</v>
      </c>
      <c r="L116" s="1">
        <f t="shared" si="39"/>
        <v>11.971599999999999</v>
      </c>
      <c r="M116" s="1">
        <f t="shared" si="40"/>
        <v>2.716095557554823</v>
      </c>
      <c r="N116" s="1">
        <f t="shared" si="41"/>
        <v>5.194805194805195</v>
      </c>
      <c r="O116" s="1">
        <f t="shared" si="42"/>
        <v>6.051599999999999</v>
      </c>
      <c r="P116" s="1">
        <f t="shared" si="43"/>
        <v>15.7084</v>
      </c>
      <c r="Q116" s="1">
        <f t="shared" si="44"/>
        <v>20.804732103722415</v>
      </c>
      <c r="R116" s="1">
        <f t="shared" si="45"/>
        <v>23.7995706527239</v>
      </c>
      <c r="S116" s="1">
        <f t="shared" si="46"/>
        <v>18.4968</v>
      </c>
    </row>
    <row r="117" spans="2:19" ht="12">
      <c r="B117" s="1">
        <v>3.1</v>
      </c>
      <c r="C117" s="19">
        <f t="shared" si="34"/>
        <v>23.805296566077004</v>
      </c>
      <c r="D117" s="20">
        <f t="shared" si="18"/>
        <v>3.45</v>
      </c>
      <c r="E117" s="20">
        <f t="shared" si="19"/>
        <v>1.5806451612903225</v>
      </c>
      <c r="F117" s="20">
        <f t="shared" si="20"/>
        <v>1.6649323621227885</v>
      </c>
      <c r="G117" s="20">
        <f t="shared" si="21"/>
        <v>2.45</v>
      </c>
      <c r="H117">
        <f t="shared" si="35"/>
        <v>22.597499999999997</v>
      </c>
      <c r="I117">
        <f t="shared" si="36"/>
        <v>7.584315441509883</v>
      </c>
      <c r="J117">
        <f t="shared" si="37"/>
        <v>10.32258064516129</v>
      </c>
      <c r="K117">
        <f t="shared" si="38"/>
        <v>13.5975</v>
      </c>
      <c r="L117" s="1">
        <f t="shared" si="39"/>
        <v>11.902499999999996</v>
      </c>
      <c r="M117" s="1">
        <f t="shared" si="40"/>
        <v>2.6843154415098827</v>
      </c>
      <c r="N117" s="1">
        <f t="shared" si="41"/>
        <v>5.161290322580646</v>
      </c>
      <c r="O117" s="1">
        <f t="shared" si="42"/>
        <v>6.0024999999999995</v>
      </c>
      <c r="P117" s="1">
        <f t="shared" si="43"/>
        <v>15.697499999999996</v>
      </c>
      <c r="Q117" s="1">
        <f t="shared" si="44"/>
        <v>20.797397041793953</v>
      </c>
      <c r="R117" s="1">
        <f t="shared" si="45"/>
        <v>23.805296566077004</v>
      </c>
      <c r="S117" s="1">
        <f t="shared" si="46"/>
        <v>18.494999999999997</v>
      </c>
    </row>
    <row r="118" spans="2:19" ht="12">
      <c r="B118" s="1">
        <v>3.12</v>
      </c>
      <c r="C118" s="19">
        <f t="shared" si="34"/>
        <v>23.81110953320184</v>
      </c>
      <c r="D118" s="20">
        <f t="shared" si="18"/>
        <v>3.44</v>
      </c>
      <c r="E118" s="20">
        <f t="shared" si="19"/>
        <v>1.5641025641025639</v>
      </c>
      <c r="F118" s="20">
        <f t="shared" si="20"/>
        <v>1.6436554898093358</v>
      </c>
      <c r="G118" s="20">
        <f t="shared" si="21"/>
        <v>2.44</v>
      </c>
      <c r="H118">
        <f t="shared" si="35"/>
        <v>22.5664</v>
      </c>
      <c r="I118">
        <f t="shared" si="36"/>
        <v>7.532868318867559</v>
      </c>
      <c r="J118">
        <f t="shared" si="37"/>
        <v>10.256410256410255</v>
      </c>
      <c r="K118">
        <f t="shared" si="38"/>
        <v>13.5664</v>
      </c>
      <c r="L118" s="1">
        <f t="shared" si="39"/>
        <v>11.8336</v>
      </c>
      <c r="M118" s="1">
        <f t="shared" si="40"/>
        <v>2.652868318867559</v>
      </c>
      <c r="N118" s="1">
        <f t="shared" si="41"/>
        <v>5.128205128205128</v>
      </c>
      <c r="O118" s="1">
        <f t="shared" si="42"/>
        <v>5.9536</v>
      </c>
      <c r="P118" s="1">
        <f t="shared" si="43"/>
        <v>15.6864</v>
      </c>
      <c r="Q118" s="1">
        <f t="shared" si="44"/>
        <v>20.789762295851563</v>
      </c>
      <c r="R118" s="1">
        <f t="shared" si="45"/>
        <v>23.81110953320184</v>
      </c>
      <c r="S118" s="1">
        <f t="shared" si="46"/>
        <v>18.4928</v>
      </c>
    </row>
    <row r="119" spans="2:19" ht="12">
      <c r="B119" s="1">
        <v>3.14</v>
      </c>
      <c r="C119" s="19">
        <f t="shared" si="34"/>
        <v>23.816997833583514</v>
      </c>
      <c r="D119" s="20">
        <f t="shared" si="18"/>
        <v>3.4299999999999997</v>
      </c>
      <c r="E119" s="20">
        <f t="shared" si="19"/>
        <v>1.5477707006369426</v>
      </c>
      <c r="F119" s="20">
        <f t="shared" si="20"/>
        <v>1.6227838857560144</v>
      </c>
      <c r="G119" s="20">
        <f t="shared" si="21"/>
        <v>2.4299999999999997</v>
      </c>
      <c r="H119">
        <f t="shared" si="35"/>
        <v>22.5351</v>
      </c>
      <c r="I119">
        <f t="shared" si="36"/>
        <v>7.481749934077391</v>
      </c>
      <c r="J119">
        <f t="shared" si="37"/>
        <v>10.19108280254777</v>
      </c>
      <c r="K119">
        <f t="shared" si="38"/>
        <v>13.5351</v>
      </c>
      <c r="L119" s="1">
        <f t="shared" si="39"/>
        <v>11.7649</v>
      </c>
      <c r="M119" s="1">
        <f t="shared" si="40"/>
        <v>2.6217499340773918</v>
      </c>
      <c r="N119" s="1">
        <f t="shared" si="41"/>
        <v>5.095541401273885</v>
      </c>
      <c r="O119" s="1">
        <f t="shared" si="42"/>
        <v>5.9049000000000005</v>
      </c>
      <c r="P119" s="1">
        <f t="shared" si="43"/>
        <v>15.6751</v>
      </c>
      <c r="Q119" s="1">
        <f t="shared" si="44"/>
        <v>20.78183196479754</v>
      </c>
      <c r="R119" s="1">
        <f t="shared" si="45"/>
        <v>23.816997833583514</v>
      </c>
      <c r="S119" s="1">
        <f t="shared" si="46"/>
        <v>18.4902</v>
      </c>
    </row>
    <row r="120" spans="2:19" ht="12">
      <c r="B120" s="1">
        <v>3.16</v>
      </c>
      <c r="C120" s="19">
        <f t="shared" si="34"/>
        <v>23.822949911873096</v>
      </c>
      <c r="D120" s="20">
        <f t="shared" si="18"/>
        <v>3.42</v>
      </c>
      <c r="E120" s="20">
        <f t="shared" si="19"/>
        <v>1.531645569620253</v>
      </c>
      <c r="F120" s="20">
        <f t="shared" si="20"/>
        <v>1.6023073225444637</v>
      </c>
      <c r="G120" s="20">
        <f t="shared" si="21"/>
        <v>2.42</v>
      </c>
      <c r="H120">
        <f t="shared" si="35"/>
        <v>22.503600000000006</v>
      </c>
      <c r="I120">
        <f t="shared" si="36"/>
        <v>7.43095611264812</v>
      </c>
      <c r="J120">
        <f t="shared" si="37"/>
        <v>10.126582278481012</v>
      </c>
      <c r="K120">
        <f t="shared" si="38"/>
        <v>13.503599999999999</v>
      </c>
      <c r="L120" s="1">
        <f t="shared" si="39"/>
        <v>11.696400000000006</v>
      </c>
      <c r="M120" s="1">
        <f t="shared" si="40"/>
        <v>2.5909561126481213</v>
      </c>
      <c r="N120" s="1">
        <f t="shared" si="41"/>
        <v>5.063291139240506</v>
      </c>
      <c r="O120" s="1">
        <f t="shared" si="42"/>
        <v>5.856399999999999</v>
      </c>
      <c r="P120" s="1">
        <f t="shared" si="43"/>
        <v>15.663600000000006</v>
      </c>
      <c r="Q120" s="1">
        <f t="shared" si="44"/>
        <v>20.77360980550356</v>
      </c>
      <c r="R120" s="1">
        <f t="shared" si="45"/>
        <v>23.822949911873096</v>
      </c>
      <c r="S120" s="1">
        <f t="shared" si="46"/>
        <v>18.487199999999998</v>
      </c>
    </row>
    <row r="121" spans="2:19" ht="12">
      <c r="B121" s="1">
        <v>3.18</v>
      </c>
      <c r="C121" s="19">
        <f t="shared" si="34"/>
        <v>23.828954376804717</v>
      </c>
      <c r="D121" s="20">
        <f t="shared" si="18"/>
        <v>3.41</v>
      </c>
      <c r="E121" s="20">
        <f t="shared" si="19"/>
        <v>1.5157232704402515</v>
      </c>
      <c r="F121" s="20">
        <f t="shared" si="20"/>
        <v>1.5822158933586485</v>
      </c>
      <c r="G121" s="20">
        <f t="shared" si="21"/>
        <v>2.41</v>
      </c>
      <c r="H121">
        <f t="shared" si="35"/>
        <v>22.471899999999998</v>
      </c>
      <c r="I121">
        <f t="shared" si="36"/>
        <v>7.380482759102003</v>
      </c>
      <c r="J121">
        <f t="shared" si="37"/>
        <v>10.062893081761006</v>
      </c>
      <c r="K121">
        <f t="shared" si="38"/>
        <v>13.471900000000002</v>
      </c>
      <c r="L121" s="1">
        <f t="shared" si="39"/>
        <v>11.628099999999996</v>
      </c>
      <c r="M121" s="1">
        <f t="shared" si="40"/>
        <v>2.560482759102003</v>
      </c>
      <c r="N121" s="1">
        <f t="shared" si="41"/>
        <v>5.031446540880503</v>
      </c>
      <c r="O121" s="1">
        <f t="shared" si="42"/>
        <v>5.8081000000000005</v>
      </c>
      <c r="P121" s="1">
        <f t="shared" si="43"/>
        <v>15.651899999999998</v>
      </c>
      <c r="Q121" s="1">
        <f t="shared" si="44"/>
        <v>20.765099249690714</v>
      </c>
      <c r="R121" s="1">
        <f t="shared" si="45"/>
        <v>23.828954376804717</v>
      </c>
      <c r="S121" s="1">
        <f t="shared" si="46"/>
        <v>18.483800000000002</v>
      </c>
    </row>
    <row r="122" spans="2:19" ht="12">
      <c r="B122" s="1">
        <v>3.2</v>
      </c>
      <c r="C122" s="19">
        <f t="shared" si="34"/>
        <v>23.835</v>
      </c>
      <c r="D122" s="20">
        <f t="shared" si="18"/>
        <v>3.4</v>
      </c>
      <c r="E122" s="20">
        <f t="shared" si="19"/>
        <v>1.5</v>
      </c>
      <c r="F122" s="20">
        <f t="shared" si="20"/>
        <v>1.5624999999999998</v>
      </c>
      <c r="G122" s="20">
        <f t="shared" si="21"/>
        <v>2.4</v>
      </c>
      <c r="H122">
        <f t="shared" si="35"/>
        <v>22.44</v>
      </c>
      <c r="I122">
        <f t="shared" si="36"/>
        <v>7.330325854993241</v>
      </c>
      <c r="J122">
        <f t="shared" si="37"/>
        <v>10</v>
      </c>
      <c r="K122">
        <f t="shared" si="38"/>
        <v>13.44</v>
      </c>
      <c r="L122" s="1">
        <f t="shared" si="39"/>
        <v>11.56</v>
      </c>
      <c r="M122" s="1">
        <f t="shared" si="40"/>
        <v>2.53032585499324</v>
      </c>
      <c r="N122" s="1">
        <f t="shared" si="41"/>
        <v>5</v>
      </c>
      <c r="O122" s="1">
        <f t="shared" si="42"/>
        <v>5.76</v>
      </c>
      <c r="P122" s="1">
        <f t="shared" si="43"/>
        <v>15.64</v>
      </c>
      <c r="Q122" s="1">
        <f t="shared" si="44"/>
        <v>20.756303419972962</v>
      </c>
      <c r="R122" s="1">
        <f t="shared" si="45"/>
        <v>23.835</v>
      </c>
      <c r="S122" s="1">
        <f t="shared" si="46"/>
        <v>18.48</v>
      </c>
    </row>
    <row r="123" spans="2:19" ht="12">
      <c r="B123" s="1">
        <v>3.22</v>
      </c>
      <c r="C123" s="19">
        <f t="shared" si="34"/>
        <v>23.8410757146715</v>
      </c>
      <c r="D123" s="20">
        <f t="shared" si="18"/>
        <v>3.3899999999999997</v>
      </c>
      <c r="E123" s="20">
        <f t="shared" si="19"/>
        <v>1.4844720496894408</v>
      </c>
      <c r="F123" s="20">
        <f t="shared" si="20"/>
        <v>1.543150341422013</v>
      </c>
      <c r="G123" s="20">
        <f t="shared" si="21"/>
        <v>2.3899999999999997</v>
      </c>
      <c r="H123">
        <f t="shared" si="35"/>
        <v>22.4079</v>
      </c>
      <c r="I123">
        <f t="shared" si="36"/>
        <v>7.280481456988151</v>
      </c>
      <c r="J123">
        <f t="shared" si="37"/>
        <v>9.937888198757763</v>
      </c>
      <c r="K123">
        <f t="shared" si="38"/>
        <v>13.407899999999998</v>
      </c>
      <c r="L123" s="1">
        <f t="shared" si="39"/>
        <v>11.492100000000002</v>
      </c>
      <c r="M123" s="1">
        <f t="shared" si="40"/>
        <v>2.500481456988152</v>
      </c>
      <c r="N123" s="1">
        <f t="shared" si="41"/>
        <v>4.968944099378882</v>
      </c>
      <c r="O123" s="1">
        <f t="shared" si="42"/>
        <v>5.712099999999999</v>
      </c>
      <c r="P123" s="1">
        <f t="shared" si="43"/>
        <v>15.627900000000004</v>
      </c>
      <c r="Q123" s="1">
        <f t="shared" si="44"/>
        <v>20.747225145108583</v>
      </c>
      <c r="R123" s="1">
        <f t="shared" si="45"/>
        <v>23.8410757146715</v>
      </c>
      <c r="S123" s="1">
        <f t="shared" si="46"/>
        <v>18.4758</v>
      </c>
    </row>
    <row r="124" spans="2:19" ht="12">
      <c r="B124" s="1">
        <v>3.24</v>
      </c>
      <c r="C124" s="19">
        <f t="shared" si="34"/>
        <v>23.847170614235633</v>
      </c>
      <c r="D124" s="20">
        <f t="shared" si="18"/>
        <v>3.38</v>
      </c>
      <c r="E124" s="20">
        <f t="shared" si="19"/>
        <v>1.4691358024691357</v>
      </c>
      <c r="F124" s="20">
        <f t="shared" si="20"/>
        <v>1.5241579027587255</v>
      </c>
      <c r="G124" s="20">
        <f t="shared" si="21"/>
        <v>2.38</v>
      </c>
      <c r="H124">
        <f t="shared" si="35"/>
        <v>22.3756</v>
      </c>
      <c r="I124">
        <f t="shared" si="36"/>
        <v>7.230945695004783</v>
      </c>
      <c r="J124">
        <f t="shared" si="37"/>
        <v>9.876543209876543</v>
      </c>
      <c r="K124">
        <f t="shared" si="38"/>
        <v>13.375599999999999</v>
      </c>
      <c r="L124" s="1">
        <f t="shared" si="39"/>
        <v>11.424399999999999</v>
      </c>
      <c r="M124" s="1">
        <f t="shared" si="40"/>
        <v>2.470945695004783</v>
      </c>
      <c r="N124" s="1">
        <f t="shared" si="41"/>
        <v>4.938271604938271</v>
      </c>
      <c r="O124" s="1">
        <f t="shared" si="42"/>
        <v>5.664399999999999</v>
      </c>
      <c r="P124" s="1">
        <f t="shared" si="43"/>
        <v>15.615599999999999</v>
      </c>
      <c r="Q124" s="1">
        <f t="shared" si="44"/>
        <v>20.737866974501678</v>
      </c>
      <c r="R124" s="1">
        <f t="shared" si="45"/>
        <v>23.847170614235633</v>
      </c>
      <c r="S124" s="1">
        <f t="shared" si="46"/>
        <v>18.471199999999996</v>
      </c>
    </row>
    <row r="125" spans="2:19" ht="12">
      <c r="B125" s="1">
        <v>3.26</v>
      </c>
      <c r="C125" s="19">
        <f t="shared" si="34"/>
        <v>23.85327395084497</v>
      </c>
      <c r="D125" s="20">
        <f t="shared" si="18"/>
        <v>3.37</v>
      </c>
      <c r="E125" s="20">
        <f t="shared" si="19"/>
        <v>1.4539877300613497</v>
      </c>
      <c r="F125" s="20">
        <f t="shared" si="20"/>
        <v>1.505513944822914</v>
      </c>
      <c r="G125" s="20">
        <f t="shared" si="21"/>
        <v>2.37</v>
      </c>
      <c r="H125">
        <f t="shared" si="35"/>
        <v>22.3431</v>
      </c>
      <c r="I125">
        <f t="shared" si="36"/>
        <v>7.181714770409758</v>
      </c>
      <c r="J125">
        <f t="shared" si="37"/>
        <v>9.815950920245399</v>
      </c>
      <c r="K125">
        <f t="shared" si="38"/>
        <v>13.3431</v>
      </c>
      <c r="L125" s="1">
        <f t="shared" si="39"/>
        <v>11.3569</v>
      </c>
      <c r="M125" s="1">
        <f t="shared" si="40"/>
        <v>2.4417147704097575</v>
      </c>
      <c r="N125" s="1">
        <f t="shared" si="41"/>
        <v>4.9079754601226995</v>
      </c>
      <c r="O125" s="1">
        <f t="shared" si="42"/>
        <v>5.6169</v>
      </c>
      <c r="P125" s="1">
        <f t="shared" si="43"/>
        <v>15.603099999999998</v>
      </c>
      <c r="Q125" s="1">
        <f t="shared" si="44"/>
        <v>20.7282311919932</v>
      </c>
      <c r="R125" s="1">
        <f t="shared" si="45"/>
        <v>23.85327395084497</v>
      </c>
      <c r="S125" s="1">
        <f t="shared" si="46"/>
        <v>18.4662</v>
      </c>
    </row>
    <row r="126" spans="2:19" ht="12">
      <c r="B126" s="1">
        <v>3.28</v>
      </c>
      <c r="C126" s="19">
        <f t="shared" si="34"/>
        <v>23.8593751338489</v>
      </c>
      <c r="D126" s="20">
        <f t="shared" si="18"/>
        <v>3.3600000000000003</v>
      </c>
      <c r="E126" s="20">
        <f t="shared" si="19"/>
        <v>1.4390243902439024</v>
      </c>
      <c r="F126" s="20">
        <f t="shared" si="20"/>
        <v>1.4872099940511603</v>
      </c>
      <c r="G126" s="20">
        <f t="shared" si="21"/>
        <v>2.3600000000000003</v>
      </c>
      <c r="H126">
        <f t="shared" si="35"/>
        <v>22.3104</v>
      </c>
      <c r="I126">
        <f t="shared" si="36"/>
        <v>7.132784954270268</v>
      </c>
      <c r="J126">
        <f t="shared" si="37"/>
        <v>9.756097560975611</v>
      </c>
      <c r="K126">
        <f t="shared" si="38"/>
        <v>13.310400000000001</v>
      </c>
      <c r="L126" s="1">
        <f t="shared" si="39"/>
        <v>11.2896</v>
      </c>
      <c r="M126" s="1">
        <f t="shared" si="40"/>
        <v>2.4127849542702684</v>
      </c>
      <c r="N126" s="1">
        <f t="shared" si="41"/>
        <v>4.878048780487806</v>
      </c>
      <c r="O126" s="1">
        <f t="shared" si="42"/>
        <v>5.5696</v>
      </c>
      <c r="P126" s="1">
        <f t="shared" si="43"/>
        <v>15.590399999999999</v>
      </c>
      <c r="Q126" s="1">
        <f t="shared" si="44"/>
        <v>20.718319828978753</v>
      </c>
      <c r="R126" s="1">
        <f t="shared" si="45"/>
        <v>23.8593751338489</v>
      </c>
      <c r="S126" s="1">
        <f t="shared" si="46"/>
        <v>18.4608</v>
      </c>
    </row>
    <row r="127" spans="2:19" ht="12">
      <c r="B127" s="1">
        <v>3.3</v>
      </c>
      <c r="C127" s="19">
        <f t="shared" si="34"/>
        <v>23.865463728191</v>
      </c>
      <c r="D127" s="20">
        <f t="shared" si="18"/>
        <v>3.35</v>
      </c>
      <c r="E127" s="20">
        <f t="shared" si="19"/>
        <v>1.4242424242424243</v>
      </c>
      <c r="F127" s="20">
        <f t="shared" si="20"/>
        <v>1.4692378328741966</v>
      </c>
      <c r="G127" s="20">
        <f t="shared" si="21"/>
        <v>2.35</v>
      </c>
      <c r="H127">
        <f t="shared" si="35"/>
        <v>22.2775</v>
      </c>
      <c r="I127">
        <f t="shared" si="36"/>
        <v>7.084152585659211</v>
      </c>
      <c r="J127">
        <f t="shared" si="37"/>
        <v>9.696969696969697</v>
      </c>
      <c r="K127">
        <f t="shared" si="38"/>
        <v>13.2775</v>
      </c>
      <c r="L127" s="1">
        <f t="shared" si="39"/>
        <v>11.2225</v>
      </c>
      <c r="M127" s="1">
        <f t="shared" si="40"/>
        <v>2.384152585659211</v>
      </c>
      <c r="N127" s="1">
        <f t="shared" si="41"/>
        <v>4.848484848484849</v>
      </c>
      <c r="O127" s="1">
        <f t="shared" si="42"/>
        <v>5.5225</v>
      </c>
      <c r="P127" s="1">
        <f t="shared" si="43"/>
        <v>15.5775</v>
      </c>
      <c r="Q127" s="1">
        <f t="shared" si="44"/>
        <v>20.70813467688845</v>
      </c>
      <c r="R127" s="1">
        <f t="shared" si="45"/>
        <v>23.865463728191</v>
      </c>
      <c r="S127" s="1">
        <f t="shared" si="46"/>
        <v>18.455</v>
      </c>
    </row>
    <row r="128" spans="2:19" ht="12">
      <c r="B128" s="1">
        <v>3.32</v>
      </c>
      <c r="C128" s="19">
        <f t="shared" si="34"/>
        <v>23.871529452750764</v>
      </c>
      <c r="D128" s="20">
        <f t="shared" si="18"/>
        <v>3.34</v>
      </c>
      <c r="E128" s="20">
        <f t="shared" si="19"/>
        <v>1.4096385542168677</v>
      </c>
      <c r="F128" s="20">
        <f t="shared" si="20"/>
        <v>1.451589490492089</v>
      </c>
      <c r="G128" s="20">
        <f t="shared" si="21"/>
        <v>2.34</v>
      </c>
      <c r="H128">
        <f t="shared" si="35"/>
        <v>22.2444</v>
      </c>
      <c r="I128">
        <f t="shared" si="36"/>
        <v>7.035814070011511</v>
      </c>
      <c r="J128">
        <f t="shared" si="37"/>
        <v>9.63855421686747</v>
      </c>
      <c r="K128">
        <f t="shared" si="38"/>
        <v>13.244399999999999</v>
      </c>
      <c r="L128" s="1">
        <f t="shared" si="39"/>
        <v>11.1556</v>
      </c>
      <c r="M128" s="1">
        <f t="shared" si="40"/>
        <v>2.35581407001151</v>
      </c>
      <c r="N128" s="1">
        <f t="shared" si="41"/>
        <v>4.819277108433735</v>
      </c>
      <c r="O128" s="1">
        <f t="shared" si="42"/>
        <v>5.4756</v>
      </c>
      <c r="P128" s="1">
        <f t="shared" si="43"/>
        <v>15.5644</v>
      </c>
      <c r="Q128" s="1">
        <f t="shared" si="44"/>
        <v>20.69767729906186</v>
      </c>
      <c r="R128" s="1">
        <f t="shared" si="45"/>
        <v>23.871529452750764</v>
      </c>
      <c r="S128" s="1">
        <f t="shared" si="46"/>
        <v>18.4488</v>
      </c>
    </row>
    <row r="129" spans="2:19" ht="12">
      <c r="B129" s="1">
        <v>3.34</v>
      </c>
      <c r="C129" s="19">
        <f t="shared" si="34"/>
        <v>23.877562178636744</v>
      </c>
      <c r="D129" s="20">
        <f t="shared" si="18"/>
        <v>3.33</v>
      </c>
      <c r="E129" s="20">
        <f t="shared" si="19"/>
        <v>1.3952095808383236</v>
      </c>
      <c r="F129" s="20">
        <f t="shared" si="20"/>
        <v>1.4342572340349242</v>
      </c>
      <c r="G129" s="20">
        <f t="shared" si="21"/>
        <v>2.33</v>
      </c>
      <c r="H129">
        <f t="shared" si="35"/>
        <v>22.211099999999995</v>
      </c>
      <c r="I129">
        <f t="shared" si="36"/>
        <v>6.9877658775298155</v>
      </c>
      <c r="J129">
        <f t="shared" si="37"/>
        <v>9.580838323353294</v>
      </c>
      <c r="K129">
        <f t="shared" si="38"/>
        <v>13.2111</v>
      </c>
      <c r="L129" s="1">
        <f t="shared" si="39"/>
        <v>11.088899999999995</v>
      </c>
      <c r="M129" s="1">
        <f t="shared" si="40"/>
        <v>2.3277658775298153</v>
      </c>
      <c r="N129" s="1">
        <f t="shared" si="41"/>
        <v>4.790419161676648</v>
      </c>
      <c r="O129" s="1">
        <f t="shared" si="42"/>
        <v>5.4289000000000005</v>
      </c>
      <c r="P129" s="1">
        <f t="shared" si="43"/>
        <v>15.551099999999995</v>
      </c>
      <c r="Q129" s="1">
        <f t="shared" si="44"/>
        <v>20.686949042049413</v>
      </c>
      <c r="R129" s="1">
        <f t="shared" si="45"/>
        <v>23.877562178636744</v>
      </c>
      <c r="S129" s="1">
        <f t="shared" si="46"/>
        <v>18.4422</v>
      </c>
    </row>
    <row r="130" spans="2:19" ht="12">
      <c r="B130" s="1">
        <v>3.36</v>
      </c>
      <c r="C130" s="19">
        <f t="shared" si="34"/>
        <v>23.883551927437644</v>
      </c>
      <c r="D130" s="20">
        <f t="shared" si="18"/>
        <v>3.3200000000000003</v>
      </c>
      <c r="E130" s="20">
        <f t="shared" si="19"/>
        <v>1.380952380952381</v>
      </c>
      <c r="F130" s="20">
        <f t="shared" si="20"/>
        <v>1.4172335600907031</v>
      </c>
      <c r="G130" s="20">
        <f t="shared" si="21"/>
        <v>2.3200000000000003</v>
      </c>
      <c r="H130">
        <f t="shared" si="35"/>
        <v>22.1776</v>
      </c>
      <c r="I130">
        <f t="shared" si="36"/>
        <v>6.9400045416377845</v>
      </c>
      <c r="J130">
        <f t="shared" si="37"/>
        <v>9.523809523809524</v>
      </c>
      <c r="K130">
        <f t="shared" si="38"/>
        <v>13.177600000000002</v>
      </c>
      <c r="L130" s="1">
        <f t="shared" si="39"/>
        <v>11.022400000000001</v>
      </c>
      <c r="M130" s="1">
        <f t="shared" si="40"/>
        <v>2.300004541637785</v>
      </c>
      <c r="N130" s="1">
        <f t="shared" si="41"/>
        <v>4.761904761904762</v>
      </c>
      <c r="O130" s="1">
        <f t="shared" si="42"/>
        <v>5.382400000000001</v>
      </c>
      <c r="P130" s="1">
        <f t="shared" si="43"/>
        <v>15.537600000000001</v>
      </c>
      <c r="Q130" s="1">
        <f t="shared" si="44"/>
        <v>20.675951046369732</v>
      </c>
      <c r="R130" s="1">
        <f t="shared" si="45"/>
        <v>23.883551927437644</v>
      </c>
      <c r="S130" s="1">
        <f t="shared" si="46"/>
        <v>18.435200000000002</v>
      </c>
    </row>
    <row r="131" spans="2:19" ht="12">
      <c r="B131" s="1">
        <v>3.38</v>
      </c>
      <c r="C131" s="19">
        <f t="shared" si="34"/>
        <v>23.889488869437344</v>
      </c>
      <c r="D131" s="20">
        <f aca="true" t="shared" si="47" ref="D131:D194">MAX((10-$B131)/2,0)</f>
        <v>3.31</v>
      </c>
      <c r="E131" s="20">
        <f aca="true" t="shared" si="48" ref="E131:E194">MAX(8/$B131-1,0)</f>
        <v>1.3668639053254439</v>
      </c>
      <c r="F131" s="20">
        <f aca="true" t="shared" si="49" ref="F131:F194">16/$B131^2</f>
        <v>1.400511186583103</v>
      </c>
      <c r="G131" s="20">
        <f aca="true" t="shared" si="50" ref="G131:G194">MAX((8-$B131)/2,0)</f>
        <v>2.31</v>
      </c>
      <c r="H131">
        <f t="shared" si="35"/>
        <v>22.143900000000002</v>
      </c>
      <c r="I131">
        <f t="shared" si="36"/>
        <v>6.8925266574792685</v>
      </c>
      <c r="J131">
        <f t="shared" si="37"/>
        <v>9.467455621301776</v>
      </c>
      <c r="K131">
        <f t="shared" si="38"/>
        <v>13.1439</v>
      </c>
      <c r="L131" s="1">
        <f t="shared" si="39"/>
        <v>10.956100000000003</v>
      </c>
      <c r="M131" s="1">
        <f t="shared" si="40"/>
        <v>2.2725266574792684</v>
      </c>
      <c r="N131" s="1">
        <f t="shared" si="41"/>
        <v>4.733727810650888</v>
      </c>
      <c r="O131" s="1">
        <f t="shared" si="42"/>
        <v>5.3361</v>
      </c>
      <c r="P131" s="1">
        <f t="shared" si="43"/>
        <v>15.523900000000003</v>
      </c>
      <c r="Q131" s="1">
        <f t="shared" si="44"/>
        <v>20.664684256750867</v>
      </c>
      <c r="R131" s="1">
        <f t="shared" si="45"/>
        <v>23.889488869437344</v>
      </c>
      <c r="S131" s="1">
        <f t="shared" si="46"/>
        <v>18.427799999999998</v>
      </c>
    </row>
    <row r="132" spans="2:19" ht="12">
      <c r="B132" s="1">
        <v>3.4</v>
      </c>
      <c r="C132" s="19">
        <f t="shared" si="34"/>
        <v>23.89536332179931</v>
      </c>
      <c r="D132" s="20">
        <f t="shared" si="47"/>
        <v>3.3</v>
      </c>
      <c r="E132" s="20">
        <f t="shared" si="48"/>
        <v>1.3529411764705883</v>
      </c>
      <c r="F132" s="20">
        <f t="shared" si="49"/>
        <v>1.384083044982699</v>
      </c>
      <c r="G132" s="20">
        <f t="shared" si="50"/>
        <v>2.3</v>
      </c>
      <c r="H132">
        <f t="shared" si="35"/>
        <v>22.11</v>
      </c>
      <c r="I132">
        <f t="shared" si="36"/>
        <v>6.8453288804617625</v>
      </c>
      <c r="J132">
        <f t="shared" si="37"/>
        <v>9.411764705882353</v>
      </c>
      <c r="K132">
        <f t="shared" si="38"/>
        <v>13.11</v>
      </c>
      <c r="L132" s="1">
        <f t="shared" si="39"/>
        <v>10.89</v>
      </c>
      <c r="M132" s="1">
        <f t="shared" si="40"/>
        <v>2.245328880461762</v>
      </c>
      <c r="N132" s="1">
        <f t="shared" si="41"/>
        <v>4.705882352941177</v>
      </c>
      <c r="O132" s="1">
        <f t="shared" si="42"/>
        <v>5.29</v>
      </c>
      <c r="P132" s="1">
        <f t="shared" si="43"/>
        <v>15.51</v>
      </c>
      <c r="Q132" s="1">
        <f t="shared" si="44"/>
        <v>20.65314943188165</v>
      </c>
      <c r="R132" s="1">
        <f t="shared" si="45"/>
        <v>23.89536332179931</v>
      </c>
      <c r="S132" s="1">
        <f t="shared" si="46"/>
        <v>18.42</v>
      </c>
    </row>
    <row r="133" spans="2:19" ht="12">
      <c r="B133" s="1">
        <v>3.42</v>
      </c>
      <c r="C133" s="19">
        <f t="shared" si="34"/>
        <v>23.901165746725486</v>
      </c>
      <c r="D133" s="20">
        <f t="shared" si="47"/>
        <v>3.29</v>
      </c>
      <c r="E133" s="20">
        <f t="shared" si="48"/>
        <v>1.3391812865497075</v>
      </c>
      <c r="F133" s="20">
        <f t="shared" si="49"/>
        <v>1.3679422728360864</v>
      </c>
      <c r="G133" s="20">
        <f t="shared" si="50"/>
        <v>2.29</v>
      </c>
      <c r="H133">
        <f t="shared" si="35"/>
        <v>22.075899999999997</v>
      </c>
      <c r="I133">
        <f t="shared" si="36"/>
        <v>6.798407924842577</v>
      </c>
      <c r="J133">
        <f t="shared" si="37"/>
        <v>9.35672514619883</v>
      </c>
      <c r="K133">
        <f t="shared" si="38"/>
        <v>13.0759</v>
      </c>
      <c r="L133" s="1">
        <f t="shared" si="39"/>
        <v>10.824099999999998</v>
      </c>
      <c r="M133" s="1">
        <f t="shared" si="40"/>
        <v>2.2184079248425776</v>
      </c>
      <c r="N133" s="1">
        <f t="shared" si="41"/>
        <v>4.678362573099415</v>
      </c>
      <c r="O133" s="1">
        <f t="shared" si="42"/>
        <v>5.2441</v>
      </c>
      <c r="P133" s="1">
        <f t="shared" si="43"/>
        <v>15.495899999999999</v>
      </c>
      <c r="Q133" s="1">
        <f t="shared" si="44"/>
        <v>20.64134715369814</v>
      </c>
      <c r="R133" s="1">
        <f t="shared" si="45"/>
        <v>23.901165746725486</v>
      </c>
      <c r="S133" s="1">
        <f t="shared" si="46"/>
        <v>18.4118</v>
      </c>
    </row>
    <row r="134" spans="2:19" ht="12">
      <c r="B134" s="1">
        <v>3.44</v>
      </c>
      <c r="C134" s="19">
        <f t="shared" si="34"/>
        <v>23.906886749594378</v>
      </c>
      <c r="D134" s="20">
        <f t="shared" si="47"/>
        <v>3.2800000000000002</v>
      </c>
      <c r="E134" s="20">
        <f t="shared" si="48"/>
        <v>1.3255813953488373</v>
      </c>
      <c r="F134" s="20">
        <f t="shared" si="49"/>
        <v>1.3520822065981613</v>
      </c>
      <c r="G134" s="20">
        <f t="shared" si="50"/>
        <v>2.2800000000000002</v>
      </c>
      <c r="H134">
        <f t="shared" si="35"/>
        <v>22.041600000000003</v>
      </c>
      <c r="I134">
        <f t="shared" si="36"/>
        <v>6.751760562356232</v>
      </c>
      <c r="J134">
        <f t="shared" si="37"/>
        <v>9.30232558139535</v>
      </c>
      <c r="K134">
        <f t="shared" si="38"/>
        <v>13.0416</v>
      </c>
      <c r="L134" s="1">
        <f t="shared" si="39"/>
        <v>10.758400000000002</v>
      </c>
      <c r="M134" s="1">
        <f t="shared" si="40"/>
        <v>2.1917605623562313</v>
      </c>
      <c r="N134" s="1">
        <f t="shared" si="41"/>
        <v>4.651162790697675</v>
      </c>
      <c r="O134" s="1">
        <f t="shared" si="42"/>
        <v>5.1984</v>
      </c>
      <c r="P134" s="1">
        <f t="shared" si="43"/>
        <v>15.481600000000002</v>
      </c>
      <c r="Q134" s="1">
        <f t="shared" si="44"/>
        <v>20.629277836228603</v>
      </c>
      <c r="R134" s="1">
        <f t="shared" si="45"/>
        <v>23.906886749594378</v>
      </c>
      <c r="S134" s="1">
        <f t="shared" si="46"/>
        <v>18.403200000000002</v>
      </c>
    </row>
    <row r="135" spans="2:19" ht="12">
      <c r="B135" s="1">
        <v>3.46</v>
      </c>
      <c r="C135" s="19">
        <f t="shared" si="34"/>
        <v>23.912517077082427</v>
      </c>
      <c r="D135" s="20">
        <f t="shared" si="47"/>
        <v>3.27</v>
      </c>
      <c r="E135" s="20">
        <f t="shared" si="48"/>
        <v>1.3121387283236996</v>
      </c>
      <c r="F135" s="20">
        <f t="shared" si="49"/>
        <v>1.3364963747535834</v>
      </c>
      <c r="G135" s="20">
        <f t="shared" si="50"/>
        <v>2.27</v>
      </c>
      <c r="H135">
        <f t="shared" si="35"/>
        <v>22.0071</v>
      </c>
      <c r="I135">
        <f t="shared" si="36"/>
        <v>6.705383620881625</v>
      </c>
      <c r="J135">
        <f t="shared" si="37"/>
        <v>9.248554913294797</v>
      </c>
      <c r="K135">
        <f t="shared" si="38"/>
        <v>13.007100000000001</v>
      </c>
      <c r="L135" s="1">
        <f t="shared" si="39"/>
        <v>10.692900000000002</v>
      </c>
      <c r="M135" s="1">
        <f t="shared" si="40"/>
        <v>2.1653836208816237</v>
      </c>
      <c r="N135" s="1">
        <f t="shared" si="41"/>
        <v>4.624277456647398</v>
      </c>
      <c r="O135" s="1">
        <f t="shared" si="42"/>
        <v>5.152900000000002</v>
      </c>
      <c r="P135" s="1">
        <f t="shared" si="43"/>
        <v>15.467100000000002</v>
      </c>
      <c r="Q135" s="1">
        <f t="shared" si="44"/>
        <v>20.616941734019328</v>
      </c>
      <c r="R135" s="1">
        <f t="shared" si="45"/>
        <v>23.912517077082427</v>
      </c>
      <c r="S135" s="1">
        <f t="shared" si="46"/>
        <v>18.394200000000005</v>
      </c>
    </row>
    <row r="136" spans="2:19" ht="12">
      <c r="B136" s="1">
        <v>3.48</v>
      </c>
      <c r="C136" s="19">
        <f t="shared" si="34"/>
        <v>23.91804761527282</v>
      </c>
      <c r="D136" s="20">
        <f t="shared" si="47"/>
        <v>3.26</v>
      </c>
      <c r="E136" s="20">
        <f t="shared" si="48"/>
        <v>1.2988505747126435</v>
      </c>
      <c r="F136" s="20">
        <f t="shared" si="49"/>
        <v>1.321178491214163</v>
      </c>
      <c r="G136" s="20">
        <f t="shared" si="50"/>
        <v>2.26</v>
      </c>
      <c r="H136">
        <f t="shared" si="35"/>
        <v>21.972399999999993</v>
      </c>
      <c r="I136">
        <f t="shared" si="36"/>
        <v>6.6592739831476235</v>
      </c>
      <c r="J136">
        <f t="shared" si="37"/>
        <v>9.195402298850574</v>
      </c>
      <c r="K136">
        <f t="shared" si="38"/>
        <v>12.9724</v>
      </c>
      <c r="L136" s="1">
        <f t="shared" si="39"/>
        <v>10.627599999999994</v>
      </c>
      <c r="M136" s="1">
        <f t="shared" si="40"/>
        <v>2.139273983147624</v>
      </c>
      <c r="N136" s="1">
        <f t="shared" si="41"/>
        <v>4.597701149425286</v>
      </c>
      <c r="O136" s="1">
        <f t="shared" si="42"/>
        <v>5.1076000000000015</v>
      </c>
      <c r="P136" s="1">
        <f t="shared" si="43"/>
        <v>15.452399999999994</v>
      </c>
      <c r="Q136" s="1">
        <f t="shared" si="44"/>
        <v>20.60433895016217</v>
      </c>
      <c r="R136" s="1">
        <f t="shared" si="45"/>
        <v>23.91804761527282</v>
      </c>
      <c r="S136" s="1">
        <f t="shared" si="46"/>
        <v>18.384800000000002</v>
      </c>
    </row>
    <row r="137" spans="2:19" ht="12">
      <c r="B137" s="1">
        <v>3.5</v>
      </c>
      <c r="C137" s="19">
        <f t="shared" si="34"/>
        <v>23.9234693877551</v>
      </c>
      <c r="D137" s="20">
        <f t="shared" si="47"/>
        <v>3.25</v>
      </c>
      <c r="E137" s="20">
        <f t="shared" si="48"/>
        <v>1.2857142857142856</v>
      </c>
      <c r="F137" s="20">
        <f t="shared" si="49"/>
        <v>1.3061224489795917</v>
      </c>
      <c r="G137" s="20">
        <f t="shared" si="50"/>
        <v>2.25</v>
      </c>
      <c r="H137">
        <f t="shared" si="35"/>
        <v>21.9375</v>
      </c>
      <c r="I137">
        <f t="shared" si="36"/>
        <v>6.613428585475743</v>
      </c>
      <c r="J137">
        <f t="shared" si="37"/>
        <v>9.142857142857142</v>
      </c>
      <c r="K137">
        <f t="shared" si="38"/>
        <v>12.9375</v>
      </c>
      <c r="L137" s="1">
        <f t="shared" si="39"/>
        <v>10.5625</v>
      </c>
      <c r="M137" s="1">
        <f t="shared" si="40"/>
        <v>2.1134285854757433</v>
      </c>
      <c r="N137" s="1">
        <f t="shared" si="41"/>
        <v>4.571428571428571</v>
      </c>
      <c r="O137" s="1">
        <f t="shared" si="42"/>
        <v>5.0625</v>
      </c>
      <c r="P137" s="1">
        <f t="shared" si="43"/>
        <v>15.4375</v>
      </c>
      <c r="Q137" s="1">
        <f t="shared" si="44"/>
        <v>20.59146944394379</v>
      </c>
      <c r="R137" s="1">
        <f t="shared" si="45"/>
        <v>23.9234693877551</v>
      </c>
      <c r="S137" s="1">
        <f t="shared" si="46"/>
        <v>18.375</v>
      </c>
    </row>
    <row r="138" spans="2:19" ht="12">
      <c r="B138" s="1">
        <v>3.52</v>
      </c>
      <c r="C138" s="19">
        <f t="shared" si="34"/>
        <v>23.92877355371901</v>
      </c>
      <c r="D138" s="20">
        <f t="shared" si="47"/>
        <v>3.24</v>
      </c>
      <c r="E138" s="20">
        <f t="shared" si="48"/>
        <v>1.272727272727273</v>
      </c>
      <c r="F138" s="20">
        <f t="shared" si="49"/>
        <v>1.2913223140495869</v>
      </c>
      <c r="G138" s="20">
        <f t="shared" si="50"/>
        <v>2.24</v>
      </c>
      <c r="H138">
        <f t="shared" si="35"/>
        <v>21.902400000000004</v>
      </c>
      <c r="I138">
        <f t="shared" si="36"/>
        <v>6.567844416558643</v>
      </c>
      <c r="J138">
        <f t="shared" si="37"/>
        <v>9.090909090909092</v>
      </c>
      <c r="K138">
        <f t="shared" si="38"/>
        <v>12.9024</v>
      </c>
      <c r="L138" s="1">
        <f t="shared" si="39"/>
        <v>10.497600000000002</v>
      </c>
      <c r="M138" s="1">
        <f t="shared" si="40"/>
        <v>2.0878444165586423</v>
      </c>
      <c r="N138" s="1">
        <f t="shared" si="41"/>
        <v>4.545454545454546</v>
      </c>
      <c r="O138" s="1">
        <f t="shared" si="42"/>
        <v>5.017599999999999</v>
      </c>
      <c r="P138" s="1">
        <f t="shared" si="43"/>
        <v>15.422400000000003</v>
      </c>
      <c r="Q138" s="1">
        <f t="shared" si="44"/>
        <v>20.578333038135398</v>
      </c>
      <c r="R138" s="1">
        <f t="shared" si="45"/>
        <v>23.92877355371901</v>
      </c>
      <c r="S138" s="1">
        <f t="shared" si="46"/>
        <v>18.3648</v>
      </c>
    </row>
    <row r="139" spans="2:19" ht="12">
      <c r="B139" s="1">
        <v>3.54</v>
      </c>
      <c r="C139" s="19">
        <f t="shared" si="34"/>
        <v>23.933951406045516</v>
      </c>
      <c r="D139" s="20">
        <f t="shared" si="47"/>
        <v>3.23</v>
      </c>
      <c r="E139" s="20">
        <f t="shared" si="48"/>
        <v>1.2598870056497176</v>
      </c>
      <c r="F139" s="20">
        <f t="shared" si="49"/>
        <v>1.2767723195761116</v>
      </c>
      <c r="G139" s="20">
        <f t="shared" si="50"/>
        <v>2.23</v>
      </c>
      <c r="H139">
        <f t="shared" si="35"/>
        <v>21.867099999999997</v>
      </c>
      <c r="I139">
        <f t="shared" si="36"/>
        <v>6.522518516273223</v>
      </c>
      <c r="J139">
        <f t="shared" si="37"/>
        <v>9.03954802259887</v>
      </c>
      <c r="K139">
        <f t="shared" si="38"/>
        <v>12.8671</v>
      </c>
      <c r="L139" s="1">
        <f t="shared" si="39"/>
        <v>10.432899999999997</v>
      </c>
      <c r="M139" s="1">
        <f t="shared" si="40"/>
        <v>2.062518516273223</v>
      </c>
      <c r="N139" s="1">
        <f t="shared" si="41"/>
        <v>4.519774011299435</v>
      </c>
      <c r="O139" s="1">
        <f t="shared" si="42"/>
        <v>4.972900000000001</v>
      </c>
      <c r="P139" s="1">
        <f t="shared" si="43"/>
        <v>15.407099999999996</v>
      </c>
      <c r="Q139" s="1">
        <f t="shared" si="44"/>
        <v>20.56492942594067</v>
      </c>
      <c r="R139" s="1">
        <f t="shared" si="45"/>
        <v>23.933951406045516</v>
      </c>
      <c r="S139" s="1">
        <f t="shared" si="46"/>
        <v>18.354200000000002</v>
      </c>
    </row>
    <row r="140" spans="2:19" ht="12">
      <c r="B140" s="1">
        <v>3.56</v>
      </c>
      <c r="C140" s="19">
        <f t="shared" si="34"/>
        <v>23.938994369397804</v>
      </c>
      <c r="D140" s="20">
        <f t="shared" si="47"/>
        <v>3.2199999999999998</v>
      </c>
      <c r="E140" s="20">
        <f t="shared" si="48"/>
        <v>1.2471910112359552</v>
      </c>
      <c r="F140" s="20">
        <f t="shared" si="49"/>
        <v>1.2624668602449185</v>
      </c>
      <c r="G140" s="20">
        <f t="shared" si="50"/>
        <v>2.2199999999999998</v>
      </c>
      <c r="H140">
        <f t="shared" si="35"/>
        <v>21.831599999999998</v>
      </c>
      <c r="I140">
        <f t="shared" si="36"/>
        <v>6.477447974527175</v>
      </c>
      <c r="J140">
        <f t="shared" si="37"/>
        <v>8.988764044943819</v>
      </c>
      <c r="K140">
        <f t="shared" si="38"/>
        <v>12.831599999999998</v>
      </c>
      <c r="L140" s="1">
        <f t="shared" si="39"/>
        <v>10.3684</v>
      </c>
      <c r="M140" s="1">
        <f t="shared" si="40"/>
        <v>2.0374479745271747</v>
      </c>
      <c r="N140" s="1">
        <f t="shared" si="41"/>
        <v>4.4943820224719095</v>
      </c>
      <c r="O140" s="1">
        <f t="shared" si="42"/>
        <v>4.928399999999999</v>
      </c>
      <c r="P140" s="1">
        <f t="shared" si="43"/>
        <v>15.3916</v>
      </c>
      <c r="Q140" s="1">
        <f t="shared" si="44"/>
        <v>20.551258177618863</v>
      </c>
      <c r="R140" s="1">
        <f t="shared" si="45"/>
        <v>23.938994369397804</v>
      </c>
      <c r="S140" s="1">
        <f t="shared" si="46"/>
        <v>18.343199999999996</v>
      </c>
    </row>
    <row r="141" spans="2:19" ht="12">
      <c r="B141" s="1">
        <v>3.58</v>
      </c>
      <c r="C141" s="19">
        <f t="shared" si="34"/>
        <v>23.94389399831466</v>
      </c>
      <c r="D141" s="20">
        <f t="shared" si="47"/>
        <v>3.21</v>
      </c>
      <c r="E141" s="20">
        <f t="shared" si="48"/>
        <v>1.2346368715083798</v>
      </c>
      <c r="F141" s="20">
        <f t="shared" si="49"/>
        <v>1.24840048687619</v>
      </c>
      <c r="G141" s="20">
        <f t="shared" si="50"/>
        <v>2.21</v>
      </c>
      <c r="H141">
        <f t="shared" si="35"/>
        <v>21.795900000000003</v>
      </c>
      <c r="I141">
        <f t="shared" si="36"/>
        <v>6.432629930137815</v>
      </c>
      <c r="J141">
        <f t="shared" si="37"/>
        <v>8.93854748603352</v>
      </c>
      <c r="K141">
        <f t="shared" si="38"/>
        <v>12.7959</v>
      </c>
      <c r="L141" s="1">
        <f t="shared" si="39"/>
        <v>10.304100000000004</v>
      </c>
      <c r="M141" s="1">
        <f t="shared" si="40"/>
        <v>2.012629930137815</v>
      </c>
      <c r="N141" s="1">
        <f t="shared" si="41"/>
        <v>4.46927374301676</v>
      </c>
      <c r="O141" s="1">
        <f t="shared" si="42"/>
        <v>4.884099999999999</v>
      </c>
      <c r="P141" s="1">
        <f t="shared" si="43"/>
        <v>15.375900000000005</v>
      </c>
      <c r="Q141" s="1">
        <f t="shared" si="44"/>
        <v>20.53731874679888</v>
      </c>
      <c r="R141" s="1">
        <f t="shared" si="45"/>
        <v>23.94389399831466</v>
      </c>
      <c r="S141" s="1">
        <f t="shared" si="46"/>
        <v>18.3318</v>
      </c>
    </row>
    <row r="142" spans="2:19" ht="12">
      <c r="B142" s="1">
        <v>3.6</v>
      </c>
      <c r="C142" s="19">
        <f t="shared" si="34"/>
        <v>23.948641975308643</v>
      </c>
      <c r="D142" s="20">
        <f t="shared" si="47"/>
        <v>3.2</v>
      </c>
      <c r="E142" s="20">
        <f t="shared" si="48"/>
        <v>1.2222222222222223</v>
      </c>
      <c r="F142" s="20">
        <f t="shared" si="49"/>
        <v>1.2345679012345678</v>
      </c>
      <c r="G142" s="20">
        <f t="shared" si="50"/>
        <v>2.2</v>
      </c>
      <c r="H142">
        <f t="shared" si="35"/>
        <v>21.759999999999998</v>
      </c>
      <c r="I142">
        <f t="shared" si="36"/>
        <v>6.388061569742173</v>
      </c>
      <c r="J142">
        <f t="shared" si="37"/>
        <v>8.88888888888889</v>
      </c>
      <c r="K142">
        <f t="shared" si="38"/>
        <v>12.760000000000002</v>
      </c>
      <c r="L142" s="1">
        <f t="shared" si="39"/>
        <v>10.239999999999997</v>
      </c>
      <c r="M142" s="1">
        <f t="shared" si="40"/>
        <v>1.9880615697421726</v>
      </c>
      <c r="N142" s="1">
        <f t="shared" si="41"/>
        <v>4.444444444444445</v>
      </c>
      <c r="O142" s="1">
        <f t="shared" si="42"/>
        <v>4.840000000000001</v>
      </c>
      <c r="P142" s="1">
        <f t="shared" si="43"/>
        <v>15.359999999999998</v>
      </c>
      <c r="Q142" s="1">
        <f t="shared" si="44"/>
        <v>20.523110476499554</v>
      </c>
      <c r="R142" s="1">
        <f t="shared" si="45"/>
        <v>23.948641975308643</v>
      </c>
      <c r="S142" s="1">
        <f t="shared" si="46"/>
        <v>18.32</v>
      </c>
    </row>
    <row r="143" spans="2:19" ht="12">
      <c r="B143" s="1">
        <v>3.62</v>
      </c>
      <c r="C143" s="19">
        <f t="shared" si="34"/>
        <v>23.953230108971034</v>
      </c>
      <c r="D143" s="20">
        <f t="shared" si="47"/>
        <v>3.19</v>
      </c>
      <c r="E143" s="20">
        <f t="shared" si="48"/>
        <v>1.2099447513812156</v>
      </c>
      <c r="F143" s="20">
        <f t="shared" si="49"/>
        <v>1.2209639510393455</v>
      </c>
      <c r="G143" s="20">
        <f t="shared" si="50"/>
        <v>2.19</v>
      </c>
      <c r="H143">
        <f t="shared" si="35"/>
        <v>21.7239</v>
      </c>
      <c r="I143">
        <f t="shared" si="36"/>
        <v>6.34374012673725</v>
      </c>
      <c r="J143">
        <f t="shared" si="37"/>
        <v>8.839779005524862</v>
      </c>
      <c r="K143">
        <f t="shared" si="38"/>
        <v>12.7239</v>
      </c>
      <c r="L143" s="1">
        <f t="shared" si="39"/>
        <v>10.1761</v>
      </c>
      <c r="M143" s="1">
        <f t="shared" si="40"/>
        <v>1.9637401267372496</v>
      </c>
      <c r="N143" s="1">
        <f t="shared" si="41"/>
        <v>4.419889502762431</v>
      </c>
      <c r="O143" s="1">
        <f t="shared" si="42"/>
        <v>4.7961</v>
      </c>
      <c r="P143" s="1">
        <f t="shared" si="43"/>
        <v>15.343900000000001</v>
      </c>
      <c r="Q143" s="1">
        <f t="shared" si="44"/>
        <v>20.508632604870307</v>
      </c>
      <c r="R143" s="1">
        <f t="shared" si="45"/>
        <v>23.953230108971034</v>
      </c>
      <c r="S143" s="1">
        <f t="shared" si="46"/>
        <v>18.3078</v>
      </c>
    </row>
    <row r="144" spans="2:19" ht="12">
      <c r="B144" s="1">
        <v>3.64</v>
      </c>
      <c r="C144" s="19">
        <f t="shared" si="34"/>
        <v>23.957650332085493</v>
      </c>
      <c r="D144" s="20">
        <f t="shared" si="47"/>
        <v>3.1799999999999997</v>
      </c>
      <c r="E144" s="20">
        <f t="shared" si="48"/>
        <v>1.1978021978021975</v>
      </c>
      <c r="F144" s="20">
        <f t="shared" si="49"/>
        <v>1.2075836251660426</v>
      </c>
      <c r="G144" s="20">
        <f t="shared" si="50"/>
        <v>2.1799999999999997</v>
      </c>
      <c r="H144">
        <f t="shared" si="35"/>
        <v>21.6876</v>
      </c>
      <c r="I144">
        <f t="shared" si="36"/>
        <v>6.2996628802494925</v>
      </c>
      <c r="J144">
        <f t="shared" si="37"/>
        <v>8.79120879120879</v>
      </c>
      <c r="K144">
        <f t="shared" si="38"/>
        <v>12.6876</v>
      </c>
      <c r="L144" s="1">
        <f t="shared" si="39"/>
        <v>10.112400000000001</v>
      </c>
      <c r="M144" s="1">
        <f t="shared" si="40"/>
        <v>1.939662880249493</v>
      </c>
      <c r="N144" s="1">
        <f t="shared" si="41"/>
        <v>4.395604395604395</v>
      </c>
      <c r="O144" s="1">
        <f t="shared" si="42"/>
        <v>4.752400000000001</v>
      </c>
      <c r="P144" s="1">
        <f t="shared" si="43"/>
        <v>15.3276</v>
      </c>
      <c r="Q144" s="1">
        <f t="shared" si="44"/>
        <v>20.493884270665887</v>
      </c>
      <c r="R144" s="1">
        <f t="shared" si="45"/>
        <v>23.957650332085493</v>
      </c>
      <c r="S144" s="1">
        <f t="shared" si="46"/>
        <v>18.2952</v>
      </c>
    </row>
    <row r="145" spans="2:19" ht="12">
      <c r="B145" s="1">
        <v>3.66</v>
      </c>
      <c r="C145" s="19">
        <f t="shared" si="34"/>
        <v>23.961894699752158</v>
      </c>
      <c r="D145" s="20">
        <f t="shared" si="47"/>
        <v>3.17</v>
      </c>
      <c r="E145" s="20">
        <f t="shared" si="48"/>
        <v>1.1857923497267757</v>
      </c>
      <c r="F145" s="20">
        <f t="shared" si="49"/>
        <v>1.194422049031025</v>
      </c>
      <c r="G145" s="20">
        <f t="shared" si="50"/>
        <v>2.17</v>
      </c>
      <c r="H145">
        <f t="shared" si="35"/>
        <v>21.6511</v>
      </c>
      <c r="I145">
        <f t="shared" si="36"/>
        <v>6.255827154132487</v>
      </c>
      <c r="J145">
        <f t="shared" si="37"/>
        <v>8.743169398907103</v>
      </c>
      <c r="K145">
        <f t="shared" si="38"/>
        <v>12.6511</v>
      </c>
      <c r="L145" s="1">
        <f t="shared" si="39"/>
        <v>10.0489</v>
      </c>
      <c r="M145" s="1">
        <f t="shared" si="40"/>
        <v>1.9158271541324883</v>
      </c>
      <c r="N145" s="1">
        <f t="shared" si="41"/>
        <v>4.371584699453551</v>
      </c>
      <c r="O145" s="1">
        <f t="shared" si="42"/>
        <v>4.7089</v>
      </c>
      <c r="P145" s="1">
        <f t="shared" si="43"/>
        <v>15.3111</v>
      </c>
      <c r="Q145" s="1">
        <f t="shared" si="44"/>
        <v>20.4788645184679</v>
      </c>
      <c r="R145" s="1">
        <f t="shared" si="45"/>
        <v>23.961894699752158</v>
      </c>
      <c r="S145" s="1">
        <f t="shared" si="46"/>
        <v>18.2822</v>
      </c>
    </row>
    <row r="146" spans="2:19" ht="12">
      <c r="B146" s="1">
        <v>3.68</v>
      </c>
      <c r="C146" s="19">
        <f t="shared" si="34"/>
        <v>23.96595538752363</v>
      </c>
      <c r="D146" s="20">
        <f t="shared" si="47"/>
        <v>3.16</v>
      </c>
      <c r="E146" s="20">
        <f t="shared" si="48"/>
        <v>1.1739130434782608</v>
      </c>
      <c r="F146" s="20">
        <f t="shared" si="49"/>
        <v>1.1814744801512287</v>
      </c>
      <c r="G146" s="20">
        <f t="shared" si="50"/>
        <v>2.16</v>
      </c>
      <c r="H146">
        <f t="shared" si="35"/>
        <v>21.6144</v>
      </c>
      <c r="I146">
        <f t="shared" si="36"/>
        <v>6.21223031599197</v>
      </c>
      <c r="J146">
        <f t="shared" si="37"/>
        <v>8.695652173913043</v>
      </c>
      <c r="K146">
        <f t="shared" si="38"/>
        <v>12.6144</v>
      </c>
      <c r="L146" s="1">
        <f t="shared" si="39"/>
        <v>9.985599999999998</v>
      </c>
      <c r="M146" s="1">
        <f t="shared" si="40"/>
        <v>1.892230315991971</v>
      </c>
      <c r="N146" s="1">
        <f t="shared" si="41"/>
        <v>4.3478260869565215</v>
      </c>
      <c r="O146" s="1">
        <f t="shared" si="42"/>
        <v>4.665599999999999</v>
      </c>
      <c r="P146" s="1">
        <f t="shared" si="43"/>
        <v>15.2944</v>
      </c>
      <c r="Q146" s="1">
        <f t="shared" si="44"/>
        <v>20.463572303665426</v>
      </c>
      <c r="R146" s="1">
        <f t="shared" si="45"/>
        <v>23.96595538752363</v>
      </c>
      <c r="S146" s="1">
        <f t="shared" si="46"/>
        <v>18.2688</v>
      </c>
    </row>
    <row r="147" spans="2:19" ht="12">
      <c r="B147" s="1">
        <v>3.7</v>
      </c>
      <c r="C147" s="19">
        <f t="shared" si="34"/>
        <v>23.96982468955442</v>
      </c>
      <c r="D147" s="20">
        <f t="shared" si="47"/>
        <v>3.15</v>
      </c>
      <c r="E147" s="20">
        <f t="shared" si="48"/>
        <v>1.1621621621621618</v>
      </c>
      <c r="F147" s="20">
        <f t="shared" si="49"/>
        <v>1.168736303871439</v>
      </c>
      <c r="G147" s="20">
        <f t="shared" si="50"/>
        <v>2.15</v>
      </c>
      <c r="H147">
        <f t="shared" si="35"/>
        <v>21.5775</v>
      </c>
      <c r="I147">
        <f t="shared" si="36"/>
        <v>6.168869776237256</v>
      </c>
      <c r="J147">
        <f t="shared" si="37"/>
        <v>8.64864864864865</v>
      </c>
      <c r="K147">
        <f t="shared" si="38"/>
        <v>12.5775</v>
      </c>
      <c r="L147" s="1">
        <f t="shared" si="39"/>
        <v>9.922500000000001</v>
      </c>
      <c r="M147" s="1">
        <f t="shared" si="40"/>
        <v>1.8688697762372568</v>
      </c>
      <c r="N147" s="1">
        <f t="shared" si="41"/>
        <v>4.324324324324325</v>
      </c>
      <c r="O147" s="1">
        <f t="shared" si="42"/>
        <v>4.6225000000000005</v>
      </c>
      <c r="P147" s="1">
        <f t="shared" si="43"/>
        <v>15.277500000000002</v>
      </c>
      <c r="Q147" s="1">
        <f t="shared" si="44"/>
        <v>20.44800649720615</v>
      </c>
      <c r="R147" s="1">
        <f t="shared" si="45"/>
        <v>23.96982468955442</v>
      </c>
      <c r="S147" s="1">
        <f t="shared" si="46"/>
        <v>18.255000000000003</v>
      </c>
    </row>
    <row r="148" spans="2:19" ht="12">
      <c r="B148" s="1">
        <v>3.72</v>
      </c>
      <c r="C148" s="19">
        <f t="shared" si="34"/>
        <v>23.973495016764943</v>
      </c>
      <c r="D148" s="20">
        <f t="shared" si="47"/>
        <v>3.1399999999999997</v>
      </c>
      <c r="E148" s="20">
        <f t="shared" si="48"/>
        <v>1.150537634408602</v>
      </c>
      <c r="F148" s="20">
        <f t="shared" si="49"/>
        <v>1.1562030292519365</v>
      </c>
      <c r="G148" s="20">
        <f t="shared" si="50"/>
        <v>2.1399999999999997</v>
      </c>
      <c r="H148">
        <f t="shared" si="35"/>
        <v>21.540399999999998</v>
      </c>
      <c r="I148">
        <f t="shared" si="36"/>
        <v>6.125742987158246</v>
      </c>
      <c r="J148">
        <f t="shared" si="37"/>
        <v>8.602150537634408</v>
      </c>
      <c r="K148">
        <f t="shared" si="38"/>
        <v>12.540399999999998</v>
      </c>
      <c r="L148" s="1">
        <f t="shared" si="39"/>
        <v>9.859599999999999</v>
      </c>
      <c r="M148" s="1">
        <f t="shared" si="40"/>
        <v>1.8457429871582463</v>
      </c>
      <c r="N148" s="1">
        <f t="shared" si="41"/>
        <v>4.301075268817204</v>
      </c>
      <c r="O148" s="1">
        <f t="shared" si="42"/>
        <v>4.579599999999999</v>
      </c>
      <c r="P148" s="1">
        <f t="shared" si="43"/>
        <v>15.260399999999999</v>
      </c>
      <c r="Q148" s="1">
        <f t="shared" si="44"/>
        <v>20.432165890129113</v>
      </c>
      <c r="R148" s="1">
        <f t="shared" si="45"/>
        <v>23.973495016764943</v>
      </c>
      <c r="S148" s="1">
        <f t="shared" si="46"/>
        <v>18.2408</v>
      </c>
    </row>
    <row r="149" spans="2:19" ht="12">
      <c r="B149" s="1">
        <v>3.74</v>
      </c>
      <c r="C149" s="19">
        <f t="shared" si="34"/>
        <v>23.976958895021305</v>
      </c>
      <c r="D149" s="20">
        <f t="shared" si="47"/>
        <v>3.13</v>
      </c>
      <c r="E149" s="20">
        <f t="shared" si="48"/>
        <v>1.1390374331550799</v>
      </c>
      <c r="F149" s="20">
        <f t="shared" si="49"/>
        <v>1.1438702851096685</v>
      </c>
      <c r="G149" s="20">
        <f t="shared" si="50"/>
        <v>2.13</v>
      </c>
      <c r="H149">
        <f t="shared" si="35"/>
        <v>21.503099999999996</v>
      </c>
      <c r="I149">
        <f t="shared" si="36"/>
        <v>6.082847442027162</v>
      </c>
      <c r="J149">
        <f t="shared" si="37"/>
        <v>8.556149732620321</v>
      </c>
      <c r="K149">
        <f t="shared" si="38"/>
        <v>12.5031</v>
      </c>
      <c r="L149" s="1">
        <f t="shared" si="39"/>
        <v>9.796899999999996</v>
      </c>
      <c r="M149" s="1">
        <f t="shared" si="40"/>
        <v>1.8228474420271628</v>
      </c>
      <c r="N149" s="1">
        <f t="shared" si="41"/>
        <v>4.278074866310161</v>
      </c>
      <c r="O149" s="1">
        <f t="shared" si="42"/>
        <v>4.5369</v>
      </c>
      <c r="P149" s="1">
        <f t="shared" si="43"/>
        <v>15.243099999999995</v>
      </c>
      <c r="Q149" s="1">
        <f t="shared" si="44"/>
        <v>20.416049197889315</v>
      </c>
      <c r="R149" s="1">
        <f t="shared" si="45"/>
        <v>23.976958895021305</v>
      </c>
      <c r="S149" s="1">
        <f t="shared" si="46"/>
        <v>18.2262</v>
      </c>
    </row>
    <row r="150" spans="2:19" ht="12">
      <c r="B150" s="1">
        <v>3.76</v>
      </c>
      <c r="C150" s="19">
        <f t="shared" si="34"/>
        <v>23.980208963331823</v>
      </c>
      <c r="D150" s="20">
        <f t="shared" si="47"/>
        <v>3.12</v>
      </c>
      <c r="E150" s="20">
        <f t="shared" si="48"/>
        <v>1.127659574468085</v>
      </c>
      <c r="F150" s="20">
        <f t="shared" si="49"/>
        <v>1.1317338162064283</v>
      </c>
      <c r="G150" s="20">
        <f t="shared" si="50"/>
        <v>2.12</v>
      </c>
      <c r="H150">
        <f t="shared" si="35"/>
        <v>21.465600000000002</v>
      </c>
      <c r="I150">
        <f t="shared" si="36"/>
        <v>6.0401806742242625</v>
      </c>
      <c r="J150">
        <f t="shared" si="37"/>
        <v>8.51063829787234</v>
      </c>
      <c r="K150">
        <f t="shared" si="38"/>
        <v>12.4656</v>
      </c>
      <c r="L150" s="1">
        <f t="shared" si="39"/>
        <v>9.734400000000003</v>
      </c>
      <c r="M150" s="1">
        <f t="shared" si="40"/>
        <v>1.8001806742242632</v>
      </c>
      <c r="N150" s="1">
        <f t="shared" si="41"/>
        <v>4.25531914893617</v>
      </c>
      <c r="O150" s="1">
        <f t="shared" si="42"/>
        <v>4.494400000000001</v>
      </c>
      <c r="P150" s="1">
        <f t="shared" si="43"/>
        <v>15.225600000000002</v>
      </c>
      <c r="Q150" s="1">
        <f t="shared" si="44"/>
        <v>20.399655064484193</v>
      </c>
      <c r="R150" s="1">
        <f t="shared" si="45"/>
        <v>23.980208963331823</v>
      </c>
      <c r="S150" s="1">
        <f t="shared" si="46"/>
        <v>18.211199999999998</v>
      </c>
    </row>
    <row r="151" spans="2:19" ht="12">
      <c r="B151" s="1">
        <v>3.78</v>
      </c>
      <c r="C151" s="19">
        <f t="shared" si="34"/>
        <v>23.983237972061254</v>
      </c>
      <c r="D151" s="20">
        <f t="shared" si="47"/>
        <v>3.1100000000000003</v>
      </c>
      <c r="E151" s="20">
        <f t="shared" si="48"/>
        <v>1.1164021164021167</v>
      </c>
      <c r="F151" s="20">
        <f t="shared" si="49"/>
        <v>1.1197894795778394</v>
      </c>
      <c r="G151" s="20">
        <f t="shared" si="50"/>
        <v>2.1100000000000003</v>
      </c>
      <c r="H151">
        <f t="shared" si="35"/>
        <v>21.4279</v>
      </c>
      <c r="I151">
        <f t="shared" si="36"/>
        <v>5.997740256386718</v>
      </c>
      <c r="J151">
        <f t="shared" si="37"/>
        <v>8.465608465608465</v>
      </c>
      <c r="K151">
        <f t="shared" si="38"/>
        <v>12.427900000000001</v>
      </c>
      <c r="L151" s="1">
        <f t="shared" si="39"/>
        <v>9.6721</v>
      </c>
      <c r="M151" s="1">
        <f t="shared" si="40"/>
        <v>1.7777402563867177</v>
      </c>
      <c r="N151" s="1">
        <f t="shared" si="41"/>
        <v>4.232804232804233</v>
      </c>
      <c r="O151" s="1">
        <f t="shared" si="42"/>
        <v>4.452100000000001</v>
      </c>
      <c r="P151" s="1">
        <f t="shared" si="43"/>
        <v>15.2079</v>
      </c>
      <c r="Q151" s="1">
        <f t="shared" si="44"/>
        <v>20.382982066391193</v>
      </c>
      <c r="R151" s="1">
        <f t="shared" si="45"/>
        <v>23.983237972061254</v>
      </c>
      <c r="S151" s="1">
        <f t="shared" si="46"/>
        <v>18.1958</v>
      </c>
    </row>
    <row r="152" spans="2:19" ht="12">
      <c r="B152" s="1">
        <v>3.8</v>
      </c>
      <c r="C152" s="19">
        <f t="shared" si="34"/>
        <v>23.986038781163433</v>
      </c>
      <c r="D152" s="20">
        <f t="shared" si="47"/>
        <v>3.1</v>
      </c>
      <c r="E152" s="20">
        <f t="shared" si="48"/>
        <v>1.1052631578947367</v>
      </c>
      <c r="F152" s="20">
        <f t="shared" si="49"/>
        <v>1.10803324099723</v>
      </c>
      <c r="G152" s="20">
        <f t="shared" si="50"/>
        <v>2.1</v>
      </c>
      <c r="H152">
        <f t="shared" si="35"/>
        <v>21.39</v>
      </c>
      <c r="I152">
        <f t="shared" si="36"/>
        <v>5.955523799579966</v>
      </c>
      <c r="J152">
        <f t="shared" si="37"/>
        <v>8.421052631578947</v>
      </c>
      <c r="K152">
        <f t="shared" si="38"/>
        <v>12.39</v>
      </c>
      <c r="L152" s="1">
        <f t="shared" si="39"/>
        <v>9.610000000000001</v>
      </c>
      <c r="M152" s="1">
        <f t="shared" si="40"/>
        <v>1.7555237995799668</v>
      </c>
      <c r="N152" s="1">
        <f t="shared" si="41"/>
        <v>4.2105263157894735</v>
      </c>
      <c r="O152" s="1">
        <f t="shared" si="42"/>
        <v>4.410000000000001</v>
      </c>
      <c r="P152" s="1">
        <f t="shared" si="43"/>
        <v>15.190000000000001</v>
      </c>
      <c r="Q152" s="1">
        <f t="shared" si="44"/>
        <v>20.366028716325406</v>
      </c>
      <c r="R152" s="1">
        <f t="shared" si="45"/>
        <v>23.986038781163433</v>
      </c>
      <c r="S152" s="1">
        <f t="shared" si="46"/>
        <v>18.18</v>
      </c>
    </row>
    <row r="153" spans="2:19" ht="12">
      <c r="B153" s="1">
        <v>3.82</v>
      </c>
      <c r="C153" s="19">
        <f t="shared" si="34"/>
        <v>23.988604358433157</v>
      </c>
      <c r="D153" s="20">
        <f t="shared" si="47"/>
        <v>3.09</v>
      </c>
      <c r="E153" s="20">
        <f t="shared" si="48"/>
        <v>1.094240837696335</v>
      </c>
      <c r="F153" s="20">
        <f t="shared" si="49"/>
        <v>1.0964611715687618</v>
      </c>
      <c r="G153" s="20">
        <f t="shared" si="50"/>
        <v>2.09</v>
      </c>
      <c r="H153">
        <f t="shared" si="35"/>
        <v>21.3519</v>
      </c>
      <c r="I153">
        <f t="shared" si="36"/>
        <v>5.913528952490817</v>
      </c>
      <c r="J153">
        <f t="shared" si="37"/>
        <v>8.37696335078534</v>
      </c>
      <c r="K153">
        <f t="shared" si="38"/>
        <v>12.3519</v>
      </c>
      <c r="L153" s="1">
        <f t="shared" si="39"/>
        <v>9.548100000000002</v>
      </c>
      <c r="M153" s="1">
        <f t="shared" si="40"/>
        <v>1.7335289524908175</v>
      </c>
      <c r="N153" s="1">
        <f t="shared" si="41"/>
        <v>4.18848167539267</v>
      </c>
      <c r="O153" s="1">
        <f t="shared" si="42"/>
        <v>4.368100000000001</v>
      </c>
      <c r="P153" s="1">
        <f t="shared" si="43"/>
        <v>15.1719</v>
      </c>
      <c r="Q153" s="1">
        <f t="shared" si="44"/>
        <v>20.348793466825743</v>
      </c>
      <c r="R153" s="1">
        <f t="shared" si="45"/>
        <v>23.988604358433157</v>
      </c>
      <c r="S153" s="1">
        <f t="shared" si="46"/>
        <v>18.163800000000002</v>
      </c>
    </row>
    <row r="154" spans="2:19" ht="12">
      <c r="B154" s="1">
        <v>3.84</v>
      </c>
      <c r="C154" s="19">
        <f t="shared" si="34"/>
        <v>23.990927777777777</v>
      </c>
      <c r="D154" s="20">
        <f t="shared" si="47"/>
        <v>3.08</v>
      </c>
      <c r="E154" s="20">
        <f t="shared" si="48"/>
        <v>1.0833333333333335</v>
      </c>
      <c r="F154" s="20">
        <f t="shared" si="49"/>
        <v>1.0850694444444444</v>
      </c>
      <c r="G154" s="20">
        <f t="shared" si="50"/>
        <v>2.08</v>
      </c>
      <c r="H154">
        <f t="shared" si="35"/>
        <v>21.3136</v>
      </c>
      <c r="I154">
        <f t="shared" si="36"/>
        <v>5.871753400641604</v>
      </c>
      <c r="J154">
        <f t="shared" si="37"/>
        <v>8.333333333333334</v>
      </c>
      <c r="K154">
        <f t="shared" si="38"/>
        <v>12.313600000000001</v>
      </c>
      <c r="L154" s="1">
        <f t="shared" si="39"/>
        <v>9.486400000000001</v>
      </c>
      <c r="M154" s="1">
        <f t="shared" si="40"/>
        <v>1.7117534006416042</v>
      </c>
      <c r="N154" s="1">
        <f t="shared" si="41"/>
        <v>4.166666666666668</v>
      </c>
      <c r="O154" s="1">
        <f t="shared" si="42"/>
        <v>4.326400000000001</v>
      </c>
      <c r="P154" s="1">
        <f t="shared" si="43"/>
        <v>15.1536</v>
      </c>
      <c r="Q154" s="1">
        <f t="shared" si="44"/>
        <v>20.331274713677526</v>
      </c>
      <c r="R154" s="1">
        <f t="shared" si="45"/>
        <v>23.990927777777777</v>
      </c>
      <c r="S154" s="1">
        <f t="shared" si="46"/>
        <v>18.1472</v>
      </c>
    </row>
    <row r="155" spans="2:19" ht="12">
      <c r="B155" s="1">
        <v>3.86</v>
      </c>
      <c r="C155" s="19">
        <f t="shared" si="34"/>
        <v>23.993002217509193</v>
      </c>
      <c r="D155" s="20">
        <f t="shared" si="47"/>
        <v>3.0700000000000003</v>
      </c>
      <c r="E155" s="20">
        <f t="shared" si="48"/>
        <v>1.0725388601036272</v>
      </c>
      <c r="F155" s="20">
        <f t="shared" si="49"/>
        <v>1.0738543316599103</v>
      </c>
      <c r="G155" s="20">
        <f t="shared" si="50"/>
        <v>2.0700000000000003</v>
      </c>
      <c r="H155">
        <f t="shared" si="35"/>
        <v>21.275100000000002</v>
      </c>
      <c r="I155">
        <f t="shared" si="36"/>
        <v>5.830194865624772</v>
      </c>
      <c r="J155">
        <f t="shared" si="37"/>
        <v>8.290155440414507</v>
      </c>
      <c r="K155">
        <f t="shared" si="38"/>
        <v>12.275100000000002</v>
      </c>
      <c r="L155" s="1">
        <f t="shared" si="39"/>
        <v>9.424900000000001</v>
      </c>
      <c r="M155" s="1">
        <f t="shared" si="40"/>
        <v>1.6901948656247718</v>
      </c>
      <c r="N155" s="1">
        <f t="shared" si="41"/>
        <v>4.1450777202072535</v>
      </c>
      <c r="O155" s="1">
        <f t="shared" si="42"/>
        <v>4.284900000000001</v>
      </c>
      <c r="P155" s="1">
        <f t="shared" si="43"/>
        <v>15.135100000000001</v>
      </c>
      <c r="Q155" s="1">
        <f t="shared" si="44"/>
        <v>20.313470799179267</v>
      </c>
      <c r="R155" s="1">
        <f t="shared" si="45"/>
        <v>23.993002217509193</v>
      </c>
      <c r="S155" s="1">
        <f t="shared" si="46"/>
        <v>18.130200000000002</v>
      </c>
    </row>
    <row r="156" spans="2:19" ht="12">
      <c r="B156" s="1">
        <v>3.88</v>
      </c>
      <c r="C156" s="19">
        <f t="shared" si="34"/>
        <v>23.994820958656607</v>
      </c>
      <c r="D156" s="20">
        <f t="shared" si="47"/>
        <v>3.06</v>
      </c>
      <c r="E156" s="20">
        <f t="shared" si="48"/>
        <v>1.061855670103093</v>
      </c>
      <c r="F156" s="20">
        <f t="shared" si="49"/>
        <v>1.0628122010840686</v>
      </c>
      <c r="G156" s="20">
        <f t="shared" si="50"/>
        <v>2.06</v>
      </c>
      <c r="H156">
        <f t="shared" si="35"/>
        <v>21.236400000000003</v>
      </c>
      <c r="I156">
        <f t="shared" si="36"/>
        <v>5.7888511043572315</v>
      </c>
      <c r="J156">
        <f t="shared" si="37"/>
        <v>8.247422680412372</v>
      </c>
      <c r="K156">
        <f t="shared" si="38"/>
        <v>12.2364</v>
      </c>
      <c r="L156" s="1">
        <f t="shared" si="39"/>
        <v>9.363600000000003</v>
      </c>
      <c r="M156" s="1">
        <f t="shared" si="40"/>
        <v>1.6688511043572305</v>
      </c>
      <c r="N156" s="1">
        <f t="shared" si="41"/>
        <v>4.123711340206186</v>
      </c>
      <c r="O156" s="1">
        <f t="shared" si="42"/>
        <v>4.2436</v>
      </c>
      <c r="P156" s="1">
        <f t="shared" si="43"/>
        <v>15.116400000000002</v>
      </c>
      <c r="Q156" s="1">
        <f t="shared" si="44"/>
        <v>20.295380015260783</v>
      </c>
      <c r="R156" s="1">
        <f t="shared" si="45"/>
        <v>23.994820958656607</v>
      </c>
      <c r="S156" s="1">
        <f t="shared" si="46"/>
        <v>18.1128</v>
      </c>
    </row>
    <row r="157" spans="2:19" ht="12">
      <c r="B157" s="1">
        <v>3.9</v>
      </c>
      <c r="C157" s="19">
        <f t="shared" si="34"/>
        <v>23.996377383300455</v>
      </c>
      <c r="D157" s="20">
        <f t="shared" si="47"/>
        <v>3.05</v>
      </c>
      <c r="E157" s="20">
        <f t="shared" si="48"/>
        <v>1.0512820512820515</v>
      </c>
      <c r="F157" s="20">
        <f t="shared" si="49"/>
        <v>1.051939513477975</v>
      </c>
      <c r="G157" s="20">
        <f t="shared" si="50"/>
        <v>2.05</v>
      </c>
      <c r="H157">
        <f t="shared" si="35"/>
        <v>21.1975</v>
      </c>
      <c r="I157">
        <f t="shared" si="36"/>
        <v>5.747719908353883</v>
      </c>
      <c r="J157">
        <f t="shared" si="37"/>
        <v>8.205128205128204</v>
      </c>
      <c r="K157">
        <f t="shared" si="38"/>
        <v>12.197499999999998</v>
      </c>
      <c r="L157" s="1">
        <f t="shared" si="39"/>
        <v>9.302500000000002</v>
      </c>
      <c r="M157" s="1">
        <f t="shared" si="40"/>
        <v>1.6477199083538823</v>
      </c>
      <c r="N157" s="1">
        <f t="shared" si="41"/>
        <v>4.102564102564102</v>
      </c>
      <c r="O157" s="1">
        <f t="shared" si="42"/>
        <v>4.202499999999999</v>
      </c>
      <c r="P157" s="1">
        <f t="shared" si="43"/>
        <v>15.0975</v>
      </c>
      <c r="Q157" s="1">
        <f t="shared" si="44"/>
        <v>20.277000606459577</v>
      </c>
      <c r="R157" s="1">
        <f t="shared" si="45"/>
        <v>23.996377383300455</v>
      </c>
      <c r="S157" s="1">
        <f t="shared" si="46"/>
        <v>18.095</v>
      </c>
    </row>
    <row r="158" spans="2:19" ht="12">
      <c r="B158" s="1">
        <v>3.92</v>
      </c>
      <c r="C158" s="19">
        <f t="shared" si="34"/>
        <v>23.997664972927943</v>
      </c>
      <c r="D158" s="20">
        <f t="shared" si="47"/>
        <v>3.04</v>
      </c>
      <c r="E158" s="20">
        <f t="shared" si="48"/>
        <v>1.0408163265306123</v>
      </c>
      <c r="F158" s="20">
        <f t="shared" si="49"/>
        <v>1.0412328196584757</v>
      </c>
      <c r="G158" s="20">
        <f t="shared" si="50"/>
        <v>2.04</v>
      </c>
      <c r="H158">
        <f t="shared" si="35"/>
        <v>21.1584</v>
      </c>
      <c r="I158">
        <f t="shared" si="36"/>
        <v>5.706799103019718</v>
      </c>
      <c r="J158">
        <f t="shared" si="37"/>
        <v>8.16326530612245</v>
      </c>
      <c r="K158">
        <f t="shared" si="38"/>
        <v>12.1584</v>
      </c>
      <c r="L158" s="1">
        <f t="shared" si="39"/>
        <v>9.2416</v>
      </c>
      <c r="M158" s="1">
        <f t="shared" si="40"/>
        <v>1.6267991030197182</v>
      </c>
      <c r="N158" s="1">
        <f t="shared" si="41"/>
        <v>4.081632653061225</v>
      </c>
      <c r="O158" s="1">
        <f t="shared" si="42"/>
        <v>4.1616</v>
      </c>
      <c r="P158" s="1">
        <f t="shared" si="43"/>
        <v>15.0784</v>
      </c>
      <c r="Q158" s="1">
        <f t="shared" si="44"/>
        <v>20.258330772761923</v>
      </c>
      <c r="R158" s="1">
        <f t="shared" si="45"/>
        <v>23.997664972927943</v>
      </c>
      <c r="S158" s="1">
        <f t="shared" si="46"/>
        <v>18.0768</v>
      </c>
    </row>
    <row r="159" spans="2:19" ht="12">
      <c r="B159" s="1">
        <v>3.94</v>
      </c>
      <c r="C159" s="19">
        <f t="shared" si="34"/>
        <v>23.998677306810276</v>
      </c>
      <c r="D159" s="20">
        <f t="shared" si="47"/>
        <v>3.0300000000000002</v>
      </c>
      <c r="E159" s="20">
        <f t="shared" si="48"/>
        <v>1.030456852791878</v>
      </c>
      <c r="F159" s="20">
        <f t="shared" si="49"/>
        <v>1.0306887577623747</v>
      </c>
      <c r="G159" s="20">
        <f t="shared" si="50"/>
        <v>2.0300000000000002</v>
      </c>
      <c r="H159">
        <f t="shared" si="35"/>
        <v>21.119100000000003</v>
      </c>
      <c r="I159">
        <f t="shared" si="36"/>
        <v>5.6660865469599475</v>
      </c>
      <c r="J159">
        <f t="shared" si="37"/>
        <v>8.121827411167512</v>
      </c>
      <c r="K159">
        <f t="shared" si="38"/>
        <v>12.119100000000001</v>
      </c>
      <c r="L159" s="1">
        <f t="shared" si="39"/>
        <v>9.180900000000003</v>
      </c>
      <c r="M159" s="1">
        <f t="shared" si="40"/>
        <v>1.606086546959948</v>
      </c>
      <c r="N159" s="1">
        <f t="shared" si="41"/>
        <v>4.060913705583756</v>
      </c>
      <c r="O159" s="1">
        <f t="shared" si="42"/>
        <v>4.120900000000001</v>
      </c>
      <c r="P159" s="1">
        <f t="shared" si="43"/>
        <v>15.059100000000004</v>
      </c>
      <c r="Q159" s="1">
        <f t="shared" si="44"/>
        <v>20.239368672315045</v>
      </c>
      <c r="R159" s="1">
        <f t="shared" si="45"/>
        <v>23.998677306810276</v>
      </c>
      <c r="S159" s="1">
        <f t="shared" si="46"/>
        <v>18.058200000000003</v>
      </c>
    </row>
    <row r="160" spans="2:19" ht="12">
      <c r="B160" s="1">
        <v>3.96</v>
      </c>
      <c r="C160" s="19">
        <f t="shared" si="34"/>
        <v>23.999408060402004</v>
      </c>
      <c r="D160" s="20">
        <f t="shared" si="47"/>
        <v>3.02</v>
      </c>
      <c r="E160" s="20">
        <f t="shared" si="48"/>
        <v>1.0202020202020203</v>
      </c>
      <c r="F160" s="20">
        <f t="shared" si="49"/>
        <v>1.0203040506070808</v>
      </c>
      <c r="G160" s="20">
        <f t="shared" si="50"/>
        <v>2.02</v>
      </c>
      <c r="H160">
        <f t="shared" si="35"/>
        <v>21.0796</v>
      </c>
      <c r="I160">
        <f t="shared" si="36"/>
        <v>5.625580131307575</v>
      </c>
      <c r="J160">
        <f t="shared" si="37"/>
        <v>8.080808080808081</v>
      </c>
      <c r="K160">
        <f t="shared" si="38"/>
        <v>12.0796</v>
      </c>
      <c r="L160" s="1">
        <f t="shared" si="39"/>
        <v>9.1204</v>
      </c>
      <c r="M160" s="1">
        <f t="shared" si="40"/>
        <v>1.5855801313075748</v>
      </c>
      <c r="N160" s="1">
        <f t="shared" si="41"/>
        <v>4.0404040404040416</v>
      </c>
      <c r="O160" s="1">
        <f t="shared" si="42"/>
        <v>4.080399999999999</v>
      </c>
      <c r="P160" s="1">
        <f t="shared" si="43"/>
        <v>15.0396</v>
      </c>
      <c r="Q160" s="1">
        <f t="shared" si="44"/>
        <v>20.220112424016136</v>
      </c>
      <c r="R160" s="1">
        <f t="shared" si="45"/>
        <v>23.999408060402004</v>
      </c>
      <c r="S160" s="1">
        <f t="shared" si="46"/>
        <v>18.0392</v>
      </c>
    </row>
    <row r="161" spans="2:19" ht="12">
      <c r="B161" s="1">
        <v>3.98</v>
      </c>
      <c r="C161" s="19">
        <f t="shared" si="34"/>
        <v>23.99985100376253</v>
      </c>
      <c r="D161" s="20">
        <f t="shared" si="47"/>
        <v>3.01</v>
      </c>
      <c r="E161" s="20">
        <f t="shared" si="48"/>
        <v>1.0100502512562812</v>
      </c>
      <c r="F161" s="20">
        <f t="shared" si="49"/>
        <v>1.01007550314386</v>
      </c>
      <c r="G161" s="20">
        <f t="shared" si="50"/>
        <v>2.01</v>
      </c>
      <c r="H161">
        <f t="shared" si="35"/>
        <v>21.0399</v>
      </c>
      <c r="I161">
        <f t="shared" si="36"/>
        <v>5.5852777790679164</v>
      </c>
      <c r="J161">
        <f t="shared" si="37"/>
        <v>8.040201005025125</v>
      </c>
      <c r="K161">
        <f t="shared" si="38"/>
        <v>12.0399</v>
      </c>
      <c r="L161" s="1">
        <f t="shared" si="39"/>
        <v>9.0601</v>
      </c>
      <c r="M161" s="1">
        <f t="shared" si="40"/>
        <v>1.5652777790679169</v>
      </c>
      <c r="N161" s="1">
        <f t="shared" si="41"/>
        <v>4.0201005025125625</v>
      </c>
      <c r="O161" s="1">
        <f t="shared" si="42"/>
        <v>4.040100000000001</v>
      </c>
      <c r="P161" s="1">
        <f t="shared" si="43"/>
        <v>15.0199</v>
      </c>
      <c r="Q161" s="1">
        <f t="shared" si="44"/>
        <v>20.200560109983947</v>
      </c>
      <c r="R161" s="1">
        <f t="shared" si="45"/>
        <v>23.99985100376253</v>
      </c>
      <c r="S161" s="1">
        <f t="shared" si="46"/>
        <v>18.0198</v>
      </c>
    </row>
    <row r="162" spans="2:19" ht="12">
      <c r="B162" s="1">
        <v>4</v>
      </c>
      <c r="C162" s="19">
        <f t="shared" si="34"/>
        <v>24</v>
      </c>
      <c r="D162" s="20">
        <f t="shared" si="47"/>
        <v>3</v>
      </c>
      <c r="E162" s="20">
        <f t="shared" si="48"/>
        <v>1</v>
      </c>
      <c r="F162" s="20">
        <f t="shared" si="49"/>
        <v>1</v>
      </c>
      <c r="G162" s="20">
        <f t="shared" si="50"/>
        <v>2</v>
      </c>
      <c r="H162">
        <f t="shared" si="35"/>
        <v>21</v>
      </c>
      <c r="I162">
        <f t="shared" si="36"/>
        <v>5.545177444479562</v>
      </c>
      <c r="J162">
        <f t="shared" si="37"/>
        <v>8</v>
      </c>
      <c r="K162">
        <f t="shared" si="38"/>
        <v>12</v>
      </c>
      <c r="L162" s="1">
        <f t="shared" si="39"/>
        <v>9</v>
      </c>
      <c r="M162" s="1">
        <f t="shared" si="40"/>
        <v>1.5451774444795623</v>
      </c>
      <c r="N162" s="1">
        <f t="shared" si="41"/>
        <v>4</v>
      </c>
      <c r="O162" s="1">
        <f t="shared" si="42"/>
        <v>4</v>
      </c>
      <c r="P162" s="1">
        <f t="shared" si="43"/>
        <v>15</v>
      </c>
      <c r="Q162" s="1">
        <f t="shared" si="44"/>
        <v>20.18070977791825</v>
      </c>
      <c r="R162" s="1">
        <f t="shared" si="45"/>
        <v>24</v>
      </c>
      <c r="S162" s="1">
        <f t="shared" si="46"/>
        <v>24</v>
      </c>
    </row>
    <row r="163" spans="2:19" ht="12">
      <c r="B163" s="1">
        <v>4.02</v>
      </c>
      <c r="C163" s="19">
        <f t="shared" si="34"/>
        <v>23.939850496274847</v>
      </c>
      <c r="D163" s="20">
        <f t="shared" si="47"/>
        <v>2.99</v>
      </c>
      <c r="E163" s="20">
        <f t="shared" si="48"/>
        <v>0.9900497512437814</v>
      </c>
      <c r="F163" s="20">
        <f t="shared" si="49"/>
        <v>0.990074503106359</v>
      </c>
      <c r="G163" s="20">
        <f t="shared" si="50"/>
        <v>1.9900000000000002</v>
      </c>
      <c r="H163">
        <f t="shared" si="35"/>
        <v>20.9599</v>
      </c>
      <c r="I163">
        <f t="shared" si="36"/>
        <v>5.505277112391251</v>
      </c>
      <c r="J163">
        <f t="shared" si="37"/>
        <v>7.9601990049751254</v>
      </c>
      <c r="K163">
        <f t="shared" si="38"/>
        <v>11.959900000000001</v>
      </c>
      <c r="L163" s="1">
        <f t="shared" si="39"/>
        <v>8.940100000000001</v>
      </c>
      <c r="M163" s="1">
        <f t="shared" si="40"/>
        <v>1.5252771123912505</v>
      </c>
      <c r="N163" s="1">
        <f t="shared" si="41"/>
        <v>3.9800995024875627</v>
      </c>
      <c r="O163" s="1">
        <f t="shared" si="42"/>
        <v>3.9601000000000015</v>
      </c>
      <c r="P163" s="1">
        <f t="shared" si="43"/>
        <v>14.9799</v>
      </c>
      <c r="Q163" s="1">
        <f t="shared" si="44"/>
        <v>20.160559443352284</v>
      </c>
      <c r="R163" s="1">
        <f t="shared" si="45"/>
        <v>15.999949501249969</v>
      </c>
      <c r="S163" s="1">
        <f t="shared" si="46"/>
        <v>23.939850496274847</v>
      </c>
    </row>
    <row r="164" spans="2:19" ht="12">
      <c r="B164" s="1">
        <v>4.04</v>
      </c>
      <c r="C164" s="19">
        <f t="shared" si="34"/>
        <v>23.879403940790116</v>
      </c>
      <c r="D164" s="20">
        <f t="shared" si="47"/>
        <v>2.98</v>
      </c>
      <c r="E164" s="20">
        <f t="shared" si="48"/>
        <v>0.9801980198019802</v>
      </c>
      <c r="F164" s="20">
        <f t="shared" si="49"/>
        <v>0.9802960494069208</v>
      </c>
      <c r="G164" s="20">
        <f t="shared" si="50"/>
        <v>1.98</v>
      </c>
      <c r="H164">
        <f t="shared" si="35"/>
        <v>20.919600000000003</v>
      </c>
      <c r="I164">
        <f t="shared" si="36"/>
        <v>5.4655747976542175</v>
      </c>
      <c r="J164">
        <f t="shared" si="37"/>
        <v>7.920792079207921</v>
      </c>
      <c r="K164">
        <f t="shared" si="38"/>
        <v>11.919599999999999</v>
      </c>
      <c r="L164" s="1">
        <f t="shared" si="39"/>
        <v>8.880400000000003</v>
      </c>
      <c r="M164" s="1">
        <f t="shared" si="40"/>
        <v>1.5055747976542175</v>
      </c>
      <c r="N164" s="1">
        <f t="shared" si="41"/>
        <v>3.9603960396039604</v>
      </c>
      <c r="O164" s="1">
        <f t="shared" si="42"/>
        <v>3.920399999999999</v>
      </c>
      <c r="P164" s="1">
        <f t="shared" si="43"/>
        <v>14.959600000000004</v>
      </c>
      <c r="Q164" s="1">
        <f t="shared" si="44"/>
        <v>20.140107091803028</v>
      </c>
      <c r="R164" s="1">
        <f t="shared" si="45"/>
        <v>15.99979601999804</v>
      </c>
      <c r="S164" s="1">
        <f t="shared" si="46"/>
        <v>23.879403940790116</v>
      </c>
    </row>
    <row r="165" spans="2:19" ht="12">
      <c r="B165" s="1">
        <v>4.06</v>
      </c>
      <c r="C165" s="19">
        <f t="shared" si="34"/>
        <v>23.818663202213113</v>
      </c>
      <c r="D165" s="20">
        <f t="shared" si="47"/>
        <v>2.97</v>
      </c>
      <c r="E165" s="20">
        <f t="shared" si="48"/>
        <v>0.9704433497536948</v>
      </c>
      <c r="F165" s="20">
        <f t="shared" si="49"/>
        <v>0.9706617486471405</v>
      </c>
      <c r="G165" s="20">
        <f t="shared" si="50"/>
        <v>1.9700000000000002</v>
      </c>
      <c r="H165">
        <f t="shared" si="35"/>
        <v>20.8791</v>
      </c>
      <c r="I165">
        <f t="shared" si="36"/>
        <v>5.426068544529558</v>
      </c>
      <c r="J165">
        <f t="shared" si="37"/>
        <v>7.881773399014779</v>
      </c>
      <c r="K165">
        <f t="shared" si="38"/>
        <v>11.879100000000001</v>
      </c>
      <c r="L165" s="1">
        <f t="shared" si="39"/>
        <v>8.820900000000002</v>
      </c>
      <c r="M165" s="1">
        <f t="shared" si="40"/>
        <v>1.4860685445295574</v>
      </c>
      <c r="N165" s="1">
        <f t="shared" si="41"/>
        <v>3.9408866995073892</v>
      </c>
      <c r="O165" s="1">
        <f t="shared" si="42"/>
        <v>3.8809000000000013</v>
      </c>
      <c r="P165" s="1">
        <f t="shared" si="43"/>
        <v>14.9391</v>
      </c>
      <c r="Q165" s="1">
        <f t="shared" si="44"/>
        <v>20.11935068082395</v>
      </c>
      <c r="R165" s="1">
        <f t="shared" si="45"/>
        <v>15.999536601227886</v>
      </c>
      <c r="S165" s="1">
        <f t="shared" si="46"/>
        <v>23.818663202213113</v>
      </c>
    </row>
    <row r="166" spans="2:19" ht="12">
      <c r="B166" s="1">
        <v>4.08</v>
      </c>
      <c r="C166" s="19">
        <f aca="true" t="shared" si="51" ref="C166:C192">MAX(P166:S166)</f>
        <v>23.75763106497501</v>
      </c>
      <c r="D166" s="20">
        <f t="shared" si="47"/>
        <v>2.96</v>
      </c>
      <c r="E166" s="20">
        <f t="shared" si="48"/>
        <v>0.9607843137254901</v>
      </c>
      <c r="F166" s="20">
        <f t="shared" si="49"/>
        <v>0.9611687812379854</v>
      </c>
      <c r="G166" s="20">
        <f t="shared" si="50"/>
        <v>1.96</v>
      </c>
      <c r="H166">
        <f aca="true" t="shared" si="52" ref="H166:H192">10*D166-D166^2</f>
        <v>20.8384</v>
      </c>
      <c r="I166">
        <f aca="true" t="shared" si="53" ref="I166:I192">8*LN(1+E166)</f>
        <v>5.386756426110124</v>
      </c>
      <c r="J166">
        <f aca="true" t="shared" si="54" ref="J166:J192">8*F166^0.5</f>
        <v>7.843137254901961</v>
      </c>
      <c r="K166">
        <f aca="true" t="shared" si="55" ref="K166:K192">8*G166-G166^2</f>
        <v>11.8384</v>
      </c>
      <c r="L166" s="1">
        <f aca="true" t="shared" si="56" ref="L166:L192">H166-D166*$B166</f>
        <v>8.7616</v>
      </c>
      <c r="M166" s="1">
        <f aca="true" t="shared" si="57" ref="M166:M192">I166-E166*$B166</f>
        <v>1.4667564261101242</v>
      </c>
      <c r="N166" s="1">
        <f aca="true" t="shared" si="58" ref="N166:N192">J166-F166*$B166</f>
        <v>3.9215686274509807</v>
      </c>
      <c r="O166" s="1">
        <f aca="true" t="shared" si="59" ref="O166:O192">K166-G166*$B166</f>
        <v>3.8415999999999997</v>
      </c>
      <c r="P166" s="1">
        <f aca="true" t="shared" si="60" ref="P166:P192">IF($L166&gt;L166-0.00001,L166+$D166*($B166-2),0)+IF($M166&gt;L166-0.0001,L166+$E166*($B166-2),0)+IF($N166&gt;L166-0.0001,L166+$F166*($B166-2),0)+IF($O166&gt;L166-0.0001,L166+$G166*($B166-2),0)</f>
        <v>14.9184</v>
      </c>
      <c r="Q166" s="1">
        <f aca="true" t="shared" si="61" ref="Q166:Q192">IF($L166&gt;M166-0.00001,M166+$D166*($B166-2),0)+IF($M166&gt;M166-0.0001,M166+$E166*($B166-2),0)+IF($N166&gt;M166-0.0001,M166+$F166*($B166-2),0)+IF($O166&gt;M166-0.0001,M166+$G166*($B166-2),0)</f>
        <v>20.098288141964527</v>
      </c>
      <c r="R166" s="1">
        <f aca="true" t="shared" si="62" ref="R166:R192">IF($L166&gt;N166-0.00001,N166+$D166*($B166-2),0)+IF($M166&gt;N166-0.0001,N166+$E166*($B166-2),0)+IF($N166&gt;N166-0.0001,N166+$F166*($B166-2),0)+IF($O166&gt;N166-0.0001,N166+$G166*($B166-2),0)</f>
        <v>15.999168319876972</v>
      </c>
      <c r="S166" s="1">
        <f aca="true" t="shared" si="63" ref="S166:S192">IF($L166&gt;O166-0.00001,O166+$D166*($B166-2),0)+IF($M166&gt;O166-0.0001,O166+$E166*($B166-2),0)+IF($N166&gt;O166-0.0001,O166+$F166*($B166-2),0)+IF($O166&gt;O166-0.0001,O166+$G166*($B166-2),0)</f>
        <v>23.75763106497501</v>
      </c>
    </row>
    <row r="167" spans="2:19" ht="12">
      <c r="B167" s="1">
        <v>4.1</v>
      </c>
      <c r="C167" s="19">
        <f t="shared" si="51"/>
        <v>23.696310232004762</v>
      </c>
      <c r="D167" s="20">
        <f t="shared" si="47"/>
        <v>2.95</v>
      </c>
      <c r="E167" s="20">
        <f t="shared" si="48"/>
        <v>0.9512195121951221</v>
      </c>
      <c r="F167" s="20">
        <f t="shared" si="49"/>
        <v>0.9518143961927424</v>
      </c>
      <c r="G167" s="20">
        <f t="shared" si="50"/>
        <v>1.9500000000000002</v>
      </c>
      <c r="H167">
        <f t="shared" si="52"/>
        <v>20.7975</v>
      </c>
      <c r="I167">
        <f t="shared" si="53"/>
        <v>5.347636543756591</v>
      </c>
      <c r="J167">
        <f t="shared" si="54"/>
        <v>7.804878048780488</v>
      </c>
      <c r="K167">
        <f t="shared" si="55"/>
        <v>11.797500000000001</v>
      </c>
      <c r="L167" s="1">
        <f t="shared" si="56"/>
        <v>8.7025</v>
      </c>
      <c r="M167" s="1">
        <f t="shared" si="57"/>
        <v>1.447636543756591</v>
      </c>
      <c r="N167" s="1">
        <f t="shared" si="58"/>
        <v>3.902439024390244</v>
      </c>
      <c r="O167" s="1">
        <f t="shared" si="59"/>
        <v>3.802500000000001</v>
      </c>
      <c r="P167" s="1">
        <f t="shared" si="60"/>
        <v>14.8975</v>
      </c>
      <c r="Q167" s="1">
        <f t="shared" si="61"/>
        <v>20.07691738264088</v>
      </c>
      <c r="R167" s="1">
        <f t="shared" si="62"/>
        <v>15.998688280785247</v>
      </c>
      <c r="S167" s="1">
        <f t="shared" si="63"/>
        <v>23.696310232004762</v>
      </c>
    </row>
    <row r="168" spans="2:19" ht="12">
      <c r="B168" s="1">
        <v>4.12</v>
      </c>
      <c r="C168" s="19">
        <f t="shared" si="51"/>
        <v>23.634703327363557</v>
      </c>
      <c r="D168" s="20">
        <f t="shared" si="47"/>
        <v>2.94</v>
      </c>
      <c r="E168" s="20">
        <f t="shared" si="48"/>
        <v>0.941747572815534</v>
      </c>
      <c r="F168" s="20">
        <f t="shared" si="49"/>
        <v>0.9425959091337544</v>
      </c>
      <c r="G168" s="20">
        <f t="shared" si="50"/>
        <v>1.94</v>
      </c>
      <c r="H168">
        <f t="shared" si="52"/>
        <v>20.7564</v>
      </c>
      <c r="I168">
        <f t="shared" si="53"/>
        <v>5.308707026547207</v>
      </c>
      <c r="J168">
        <f t="shared" si="54"/>
        <v>7.766990291262136</v>
      </c>
      <c r="K168">
        <f t="shared" si="55"/>
        <v>11.7564</v>
      </c>
      <c r="L168" s="1">
        <f t="shared" si="56"/>
        <v>8.6436</v>
      </c>
      <c r="M168" s="1">
        <f t="shared" si="57"/>
        <v>1.4287070265472068</v>
      </c>
      <c r="N168" s="1">
        <f t="shared" si="58"/>
        <v>3.883495145631068</v>
      </c>
      <c r="O168" s="1">
        <f t="shared" si="59"/>
        <v>3.7635999999999994</v>
      </c>
      <c r="P168" s="1">
        <f t="shared" si="60"/>
        <v>14.8764</v>
      </c>
      <c r="Q168" s="1">
        <f t="shared" si="61"/>
        <v>20.055236287921318</v>
      </c>
      <c r="R168" s="1">
        <f t="shared" si="62"/>
        <v>15.998093618625695</v>
      </c>
      <c r="S168" s="1">
        <f t="shared" si="63"/>
        <v>23.634703327363557</v>
      </c>
    </row>
    <row r="169" spans="2:19" ht="12">
      <c r="B169" s="1">
        <v>4.14</v>
      </c>
      <c r="C169" s="19">
        <f t="shared" si="51"/>
        <v>23.5728128987841</v>
      </c>
      <c r="D169" s="20">
        <f t="shared" si="47"/>
        <v>2.93</v>
      </c>
      <c r="E169" s="20">
        <f t="shared" si="48"/>
        <v>0.9323671497584543</v>
      </c>
      <c r="F169" s="20">
        <f t="shared" si="49"/>
        <v>0.933510700366403</v>
      </c>
      <c r="G169" s="20">
        <f t="shared" si="50"/>
        <v>1.9300000000000002</v>
      </c>
      <c r="H169">
        <f t="shared" si="52"/>
        <v>20.7151</v>
      </c>
      <c r="I169">
        <f t="shared" si="53"/>
        <v>5.269966030740904</v>
      </c>
      <c r="J169">
        <f t="shared" si="54"/>
        <v>7.729468599033817</v>
      </c>
      <c r="K169">
        <f t="shared" si="55"/>
        <v>11.7151</v>
      </c>
      <c r="L169" s="1">
        <f t="shared" si="56"/>
        <v>8.5849</v>
      </c>
      <c r="M169" s="1">
        <f t="shared" si="57"/>
        <v>1.4099660307409039</v>
      </c>
      <c r="N169" s="1">
        <f t="shared" si="58"/>
        <v>3.8647342995169085</v>
      </c>
      <c r="O169" s="1">
        <f t="shared" si="59"/>
        <v>3.7249</v>
      </c>
      <c r="P169" s="1">
        <f t="shared" si="60"/>
        <v>14.855099999999998</v>
      </c>
      <c r="Q169" s="1">
        <f t="shared" si="61"/>
        <v>20.033242722230806</v>
      </c>
      <c r="R169" s="1">
        <f t="shared" si="62"/>
        <v>15.997381497817917</v>
      </c>
      <c r="S169" s="1">
        <f t="shared" si="63"/>
        <v>23.5728128987841</v>
      </c>
    </row>
    <row r="170" spans="2:19" ht="12">
      <c r="B170" s="1">
        <v>4.16</v>
      </c>
      <c r="C170" s="19">
        <f t="shared" si="51"/>
        <v>23.510641420118347</v>
      </c>
      <c r="D170" s="20">
        <f t="shared" si="47"/>
        <v>2.92</v>
      </c>
      <c r="E170" s="20">
        <f t="shared" si="48"/>
        <v>0.9230769230769229</v>
      </c>
      <c r="F170" s="20">
        <f t="shared" si="49"/>
        <v>0.9245562130177514</v>
      </c>
      <c r="G170" s="20">
        <f t="shared" si="50"/>
        <v>1.92</v>
      </c>
      <c r="H170">
        <f t="shared" si="52"/>
        <v>20.6736</v>
      </c>
      <c r="I170">
        <f t="shared" si="53"/>
        <v>5.2314117392533115</v>
      </c>
      <c r="J170">
        <f t="shared" si="54"/>
        <v>7.692307692307692</v>
      </c>
      <c r="K170">
        <f t="shared" si="55"/>
        <v>11.6736</v>
      </c>
      <c r="L170" s="1">
        <f t="shared" si="56"/>
        <v>8.5264</v>
      </c>
      <c r="M170" s="1">
        <f t="shared" si="57"/>
        <v>1.391411739253312</v>
      </c>
      <c r="N170" s="1">
        <f t="shared" si="58"/>
        <v>3.846153846153846</v>
      </c>
      <c r="O170" s="1">
        <f t="shared" si="59"/>
        <v>3.686400000000001</v>
      </c>
      <c r="P170" s="1">
        <f t="shared" si="60"/>
        <v>14.8336</v>
      </c>
      <c r="Q170" s="1">
        <f t="shared" si="61"/>
        <v>20.010934530977746</v>
      </c>
      <c r="R170" s="1">
        <f t="shared" si="62"/>
        <v>15.996549112426035</v>
      </c>
      <c r="S170" s="1">
        <f t="shared" si="63"/>
        <v>23.510641420118347</v>
      </c>
    </row>
    <row r="171" spans="2:19" ht="12">
      <c r="B171" s="1">
        <v>4.18</v>
      </c>
      <c r="C171" s="19">
        <f t="shared" si="51"/>
        <v>23.44819129369749</v>
      </c>
      <c r="D171" s="20">
        <f t="shared" si="47"/>
        <v>2.91</v>
      </c>
      <c r="E171" s="20">
        <f t="shared" si="48"/>
        <v>0.9138755980861246</v>
      </c>
      <c r="F171" s="20">
        <f t="shared" si="49"/>
        <v>0.9157299512373802</v>
      </c>
      <c r="G171" s="20">
        <f t="shared" si="50"/>
        <v>1.9100000000000001</v>
      </c>
      <c r="H171">
        <f t="shared" si="52"/>
        <v>20.6319</v>
      </c>
      <c r="I171">
        <f t="shared" si="53"/>
        <v>5.193042361145369</v>
      </c>
      <c r="J171">
        <f t="shared" si="54"/>
        <v>7.6555023923444985</v>
      </c>
      <c r="K171">
        <f t="shared" si="55"/>
        <v>11.631900000000002</v>
      </c>
      <c r="L171" s="1">
        <f t="shared" si="56"/>
        <v>8.468100000000002</v>
      </c>
      <c r="M171" s="1">
        <f t="shared" si="57"/>
        <v>1.3730423611453682</v>
      </c>
      <c r="N171" s="1">
        <f t="shared" si="58"/>
        <v>3.8277511961722492</v>
      </c>
      <c r="O171" s="1">
        <f t="shared" si="59"/>
        <v>3.6481000000000012</v>
      </c>
      <c r="P171" s="1">
        <f t="shared" si="60"/>
        <v>14.811900000000001</v>
      </c>
      <c r="Q171" s="1">
        <f t="shared" si="61"/>
        <v>19.988309542106713</v>
      </c>
      <c r="R171" s="1">
        <f t="shared" si="62"/>
        <v>15.995593686041987</v>
      </c>
      <c r="S171" s="1">
        <f t="shared" si="63"/>
        <v>23.44819129369749</v>
      </c>
    </row>
    <row r="172" spans="2:19" ht="12">
      <c r="B172" s="1">
        <v>4.2</v>
      </c>
      <c r="C172" s="19">
        <f t="shared" si="51"/>
        <v>23.38546485260771</v>
      </c>
      <c r="D172" s="20">
        <f t="shared" si="47"/>
        <v>2.9</v>
      </c>
      <c r="E172" s="20">
        <f t="shared" si="48"/>
        <v>0.9047619047619047</v>
      </c>
      <c r="F172" s="20">
        <f t="shared" si="49"/>
        <v>0.9070294784580498</v>
      </c>
      <c r="G172" s="20">
        <f t="shared" si="50"/>
        <v>1.9</v>
      </c>
      <c r="H172">
        <f t="shared" si="52"/>
        <v>20.59</v>
      </c>
      <c r="I172">
        <f t="shared" si="53"/>
        <v>5.154856131124106</v>
      </c>
      <c r="J172">
        <f t="shared" si="54"/>
        <v>7.619047619047619</v>
      </c>
      <c r="K172">
        <f t="shared" si="55"/>
        <v>11.59</v>
      </c>
      <c r="L172" s="1">
        <f t="shared" si="56"/>
        <v>8.41</v>
      </c>
      <c r="M172" s="1">
        <f t="shared" si="57"/>
        <v>1.354856131124106</v>
      </c>
      <c r="N172" s="1">
        <f t="shared" si="58"/>
        <v>3.8095238095238093</v>
      </c>
      <c r="O172" s="1">
        <f t="shared" si="59"/>
        <v>3.6100000000000003</v>
      </c>
      <c r="P172" s="1">
        <f t="shared" si="60"/>
        <v>14.79</v>
      </c>
      <c r="Q172" s="1">
        <f t="shared" si="61"/>
        <v>19.965365567580324</v>
      </c>
      <c r="R172" s="1">
        <f t="shared" si="62"/>
        <v>15.994512471655328</v>
      </c>
      <c r="S172" s="1">
        <f t="shared" si="63"/>
        <v>23.38546485260771</v>
      </c>
    </row>
    <row r="173" spans="2:19" ht="12">
      <c r="B173" s="1">
        <v>4.22</v>
      </c>
      <c r="C173" s="19">
        <f t="shared" si="51"/>
        <v>23.32246436288493</v>
      </c>
      <c r="D173" s="20">
        <f t="shared" si="47"/>
        <v>2.89</v>
      </c>
      <c r="E173" s="20">
        <f t="shared" si="48"/>
        <v>0.8957345971563981</v>
      </c>
      <c r="F173" s="20">
        <f t="shared" si="49"/>
        <v>0.8984524157139329</v>
      </c>
      <c r="G173" s="20">
        <f t="shared" si="50"/>
        <v>1.8900000000000001</v>
      </c>
      <c r="H173">
        <f t="shared" si="52"/>
        <v>20.547900000000002</v>
      </c>
      <c r="I173">
        <f t="shared" si="53"/>
        <v>5.116851309055324</v>
      </c>
      <c r="J173">
        <f t="shared" si="54"/>
        <v>7.5829383886255926</v>
      </c>
      <c r="K173">
        <f t="shared" si="55"/>
        <v>11.5479</v>
      </c>
      <c r="L173" s="1">
        <f t="shared" si="56"/>
        <v>8.352100000000002</v>
      </c>
      <c r="M173" s="1">
        <f t="shared" si="57"/>
        <v>1.3368513090553242</v>
      </c>
      <c r="N173" s="1">
        <f t="shared" si="58"/>
        <v>3.7914691943127963</v>
      </c>
      <c r="O173" s="1">
        <f t="shared" si="59"/>
        <v>3.5721</v>
      </c>
      <c r="P173" s="1">
        <f t="shared" si="60"/>
        <v>14.767900000000001</v>
      </c>
      <c r="Q173" s="1">
        <f t="shared" si="61"/>
        <v>19.942100404793432</v>
      </c>
      <c r="R173" s="1">
        <f t="shared" si="62"/>
        <v>15.993302751510523</v>
      </c>
      <c r="S173" s="1">
        <f t="shared" si="63"/>
        <v>23.32246436288493</v>
      </c>
    </row>
    <row r="174" spans="2:19" ht="12">
      <c r="B174" s="1">
        <v>4.24</v>
      </c>
      <c r="C174" s="19">
        <f t="shared" si="51"/>
        <v>23.259192025631897</v>
      </c>
      <c r="D174" s="20">
        <f t="shared" si="47"/>
        <v>2.88</v>
      </c>
      <c r="E174" s="20">
        <f t="shared" si="48"/>
        <v>0.8867924528301885</v>
      </c>
      <c r="F174" s="20">
        <f t="shared" si="49"/>
        <v>0.8899964400142398</v>
      </c>
      <c r="G174" s="20">
        <f t="shared" si="50"/>
        <v>1.88</v>
      </c>
      <c r="H174">
        <f t="shared" si="52"/>
        <v>20.505599999999998</v>
      </c>
      <c r="I174">
        <f t="shared" si="53"/>
        <v>5.079026179487755</v>
      </c>
      <c r="J174">
        <f t="shared" si="54"/>
        <v>7.547169811320754</v>
      </c>
      <c r="K174">
        <f t="shared" si="55"/>
        <v>11.5056</v>
      </c>
      <c r="L174" s="1">
        <f t="shared" si="56"/>
        <v>8.294399999999998</v>
      </c>
      <c r="M174" s="1">
        <f t="shared" si="57"/>
        <v>1.3190261794877558</v>
      </c>
      <c r="N174" s="1">
        <f t="shared" si="58"/>
        <v>3.773584905660377</v>
      </c>
      <c r="O174" s="1">
        <f t="shared" si="59"/>
        <v>3.5343999999999998</v>
      </c>
      <c r="P174" s="1">
        <f t="shared" si="60"/>
        <v>14.745599999999998</v>
      </c>
      <c r="Q174" s="1">
        <f t="shared" si="61"/>
        <v>19.918511837922544</v>
      </c>
      <c r="R174" s="1">
        <f t="shared" si="62"/>
        <v>15.991961836952651</v>
      </c>
      <c r="S174" s="1">
        <f t="shared" si="63"/>
        <v>23.259192025631897</v>
      </c>
    </row>
    <row r="175" spans="2:19" ht="12">
      <c r="B175" s="1">
        <v>4.26</v>
      </c>
      <c r="C175" s="19">
        <f t="shared" si="51"/>
        <v>23.195649979060594</v>
      </c>
      <c r="D175" s="20">
        <f t="shared" si="47"/>
        <v>2.87</v>
      </c>
      <c r="E175" s="20">
        <f t="shared" si="48"/>
        <v>0.8779342723004695</v>
      </c>
      <c r="F175" s="20">
        <f t="shared" si="49"/>
        <v>0.8816592827701736</v>
      </c>
      <c r="G175" s="20">
        <f t="shared" si="50"/>
        <v>1.87</v>
      </c>
      <c r="H175">
        <f t="shared" si="52"/>
        <v>20.463100000000004</v>
      </c>
      <c r="I175">
        <f t="shared" si="53"/>
        <v>5.041379051188455</v>
      </c>
      <c r="J175">
        <f t="shared" si="54"/>
        <v>7.511737089201878</v>
      </c>
      <c r="K175">
        <f t="shared" si="55"/>
        <v>11.4631</v>
      </c>
      <c r="L175" s="1">
        <f t="shared" si="56"/>
        <v>8.236900000000004</v>
      </c>
      <c r="M175" s="1">
        <f t="shared" si="57"/>
        <v>1.3013790511884555</v>
      </c>
      <c r="N175" s="1">
        <f t="shared" si="58"/>
        <v>3.7558685446009386</v>
      </c>
      <c r="O175" s="1">
        <f t="shared" si="59"/>
        <v>3.496900000000001</v>
      </c>
      <c r="P175" s="1">
        <f t="shared" si="60"/>
        <v>14.723100000000002</v>
      </c>
      <c r="Q175" s="1">
        <f t="shared" si="61"/>
        <v>19.894597639213476</v>
      </c>
      <c r="R175" s="1">
        <f t="shared" si="62"/>
        <v>15.99048706826247</v>
      </c>
      <c r="S175" s="1">
        <f t="shared" si="63"/>
        <v>23.195649979060594</v>
      </c>
    </row>
    <row r="176" spans="2:19" ht="12">
      <c r="B176" s="1">
        <v>4.28</v>
      </c>
      <c r="C176" s="19">
        <f t="shared" si="51"/>
        <v>23.13184030046292</v>
      </c>
      <c r="D176" s="20">
        <f t="shared" si="47"/>
        <v>2.86</v>
      </c>
      <c r="E176" s="20">
        <f t="shared" si="48"/>
        <v>0.8691588785046729</v>
      </c>
      <c r="F176" s="20">
        <f t="shared" si="49"/>
        <v>0.8734387282732116</v>
      </c>
      <c r="G176" s="20">
        <f t="shared" si="50"/>
        <v>1.8599999999999999</v>
      </c>
      <c r="H176">
        <f t="shared" si="52"/>
        <v>20.4204</v>
      </c>
      <c r="I176">
        <f t="shared" si="53"/>
        <v>5.003908256689044</v>
      </c>
      <c r="J176">
        <f t="shared" si="54"/>
        <v>7.4766355140186915</v>
      </c>
      <c r="K176">
        <f t="shared" si="55"/>
        <v>11.420399999999999</v>
      </c>
      <c r="L176" s="1">
        <f t="shared" si="56"/>
        <v>8.1796</v>
      </c>
      <c r="M176" s="1">
        <f t="shared" si="57"/>
        <v>1.283908256689044</v>
      </c>
      <c r="N176" s="1">
        <f t="shared" si="58"/>
        <v>3.7383177570093458</v>
      </c>
      <c r="O176" s="1">
        <f t="shared" si="59"/>
        <v>3.459599999999999</v>
      </c>
      <c r="P176" s="1">
        <f t="shared" si="60"/>
        <v>14.700400000000002</v>
      </c>
      <c r="Q176" s="1">
        <f t="shared" si="61"/>
        <v>19.870355570209753</v>
      </c>
      <c r="R176" s="1">
        <f t="shared" si="62"/>
        <v>15.988875814481613</v>
      </c>
      <c r="S176" s="1">
        <f t="shared" si="63"/>
        <v>23.13184030046292</v>
      </c>
    </row>
    <row r="177" spans="2:19" ht="12">
      <c r="B177" s="1">
        <v>4.3</v>
      </c>
      <c r="C177" s="19">
        <f t="shared" si="51"/>
        <v>23.067765008112495</v>
      </c>
      <c r="D177" s="20">
        <f t="shared" si="47"/>
        <v>2.85</v>
      </c>
      <c r="E177" s="20">
        <f t="shared" si="48"/>
        <v>0.8604651162790697</v>
      </c>
      <c r="F177" s="20">
        <f t="shared" si="49"/>
        <v>0.8653326122228232</v>
      </c>
      <c r="G177" s="20">
        <f t="shared" si="50"/>
        <v>1.85</v>
      </c>
      <c r="H177">
        <f t="shared" si="52"/>
        <v>20.377499999999998</v>
      </c>
      <c r="I177">
        <f t="shared" si="53"/>
        <v>4.966612151842553</v>
      </c>
      <c r="J177">
        <f t="shared" si="54"/>
        <v>7.441860465116279</v>
      </c>
      <c r="K177">
        <f t="shared" si="55"/>
        <v>11.377500000000001</v>
      </c>
      <c r="L177" s="1">
        <f t="shared" si="56"/>
        <v>8.122499999999999</v>
      </c>
      <c r="M177" s="1">
        <f t="shared" si="57"/>
        <v>1.2666121518425535</v>
      </c>
      <c r="N177" s="1">
        <f t="shared" si="58"/>
        <v>3.7209302325581395</v>
      </c>
      <c r="O177" s="1">
        <f t="shared" si="59"/>
        <v>3.422500000000001</v>
      </c>
      <c r="P177" s="1">
        <f t="shared" si="60"/>
        <v>14.677499999999998</v>
      </c>
      <c r="Q177" s="1">
        <f t="shared" si="61"/>
        <v>19.845783382924566</v>
      </c>
      <c r="R177" s="1">
        <f t="shared" si="62"/>
        <v>15.987125473228772</v>
      </c>
      <c r="S177" s="1">
        <f t="shared" si="63"/>
        <v>23.067765008112495</v>
      </c>
    </row>
    <row r="178" spans="2:19" ht="12">
      <c r="B178" s="1">
        <v>4.32</v>
      </c>
      <c r="C178" s="19">
        <f t="shared" si="51"/>
        <v>23.003426063100136</v>
      </c>
      <c r="D178" s="20">
        <f t="shared" si="47"/>
        <v>2.84</v>
      </c>
      <c r="E178" s="20">
        <f t="shared" si="48"/>
        <v>0.8518518518518516</v>
      </c>
      <c r="F178" s="20">
        <f t="shared" si="49"/>
        <v>0.8573388203017832</v>
      </c>
      <c r="G178" s="20">
        <f t="shared" si="50"/>
        <v>1.8399999999999999</v>
      </c>
      <c r="H178">
        <f t="shared" si="52"/>
        <v>20.3344</v>
      </c>
      <c r="I178">
        <f t="shared" si="53"/>
        <v>4.929489115390535</v>
      </c>
      <c r="J178">
        <f t="shared" si="54"/>
        <v>7.407407407407407</v>
      </c>
      <c r="K178">
        <f t="shared" si="55"/>
        <v>11.334399999999999</v>
      </c>
      <c r="L178" s="1">
        <f t="shared" si="56"/>
        <v>8.065599999999998</v>
      </c>
      <c r="M178" s="1">
        <f t="shared" si="57"/>
        <v>1.2494891153905354</v>
      </c>
      <c r="N178" s="1">
        <f t="shared" si="58"/>
        <v>3.7037037037037037</v>
      </c>
      <c r="O178" s="1">
        <f t="shared" si="59"/>
        <v>3.3855999999999984</v>
      </c>
      <c r="P178" s="1">
        <f t="shared" si="60"/>
        <v>14.654399999999999</v>
      </c>
      <c r="Q178" s="1">
        <f t="shared" si="61"/>
        <v>19.820878820958576</v>
      </c>
      <c r="R178" s="1">
        <f t="shared" si="62"/>
        <v>15.985233470507545</v>
      </c>
      <c r="S178" s="1">
        <f t="shared" si="63"/>
        <v>23.003426063100136</v>
      </c>
    </row>
    <row r="179" spans="2:19" ht="12">
      <c r="B179" s="1">
        <v>4.34</v>
      </c>
      <c r="C179" s="19">
        <f t="shared" si="51"/>
        <v>22.93882537110578</v>
      </c>
      <c r="D179" s="20">
        <f t="shared" si="47"/>
        <v>2.83</v>
      </c>
      <c r="E179" s="20">
        <f t="shared" si="48"/>
        <v>0.8433179723502304</v>
      </c>
      <c r="F179" s="20">
        <f t="shared" si="49"/>
        <v>0.8494552867973413</v>
      </c>
      <c r="G179" s="20">
        <f t="shared" si="50"/>
        <v>1.83</v>
      </c>
      <c r="H179">
        <f t="shared" si="52"/>
        <v>20.2911</v>
      </c>
      <c r="I179">
        <f t="shared" si="53"/>
        <v>4.892537548540179</v>
      </c>
      <c r="J179">
        <f t="shared" si="54"/>
        <v>7.373271889400922</v>
      </c>
      <c r="K179">
        <f t="shared" si="55"/>
        <v>11.2911</v>
      </c>
      <c r="L179" s="1">
        <f t="shared" si="56"/>
        <v>8.0089</v>
      </c>
      <c r="M179" s="1">
        <f t="shared" si="57"/>
        <v>1.2325375485401793</v>
      </c>
      <c r="N179" s="1">
        <f t="shared" si="58"/>
        <v>3.686635944700461</v>
      </c>
      <c r="O179" s="1">
        <f t="shared" si="59"/>
        <v>3.3489000000000004</v>
      </c>
      <c r="P179" s="1">
        <f t="shared" si="60"/>
        <v>14.6311</v>
      </c>
      <c r="Q179" s="1">
        <f t="shared" si="61"/>
        <v>19.795639620566035</v>
      </c>
      <c r="R179" s="1">
        <f t="shared" si="62"/>
        <v>15.9831972605067</v>
      </c>
      <c r="S179" s="1">
        <f t="shared" si="63"/>
        <v>22.93882537110578</v>
      </c>
    </row>
    <row r="180" spans="2:19" ht="12">
      <c r="B180" s="1">
        <v>4.36</v>
      </c>
      <c r="C180" s="19">
        <f t="shared" si="51"/>
        <v>22.873964784109077</v>
      </c>
      <c r="D180" s="20">
        <f t="shared" si="47"/>
        <v>2.82</v>
      </c>
      <c r="E180" s="20">
        <f t="shared" si="48"/>
        <v>0.8348623853211008</v>
      </c>
      <c r="F180" s="20">
        <f t="shared" si="49"/>
        <v>0.84167999326656</v>
      </c>
      <c r="G180" s="20">
        <f t="shared" si="50"/>
        <v>1.8199999999999998</v>
      </c>
      <c r="H180">
        <f t="shared" si="52"/>
        <v>20.2476</v>
      </c>
      <c r="I180">
        <f t="shared" si="53"/>
        <v>4.855755874551143</v>
      </c>
      <c r="J180">
        <f t="shared" si="54"/>
        <v>7.339449541284403</v>
      </c>
      <c r="K180">
        <f t="shared" si="55"/>
        <v>11.247599999999998</v>
      </c>
      <c r="L180" s="1">
        <f t="shared" si="56"/>
        <v>7.952399999999999</v>
      </c>
      <c r="M180" s="1">
        <f t="shared" si="57"/>
        <v>1.2157558745511432</v>
      </c>
      <c r="N180" s="1">
        <f t="shared" si="58"/>
        <v>3.6697247706422016</v>
      </c>
      <c r="O180" s="1">
        <f t="shared" si="59"/>
        <v>3.3123999999999985</v>
      </c>
      <c r="P180" s="1">
        <f t="shared" si="60"/>
        <v>14.6076</v>
      </c>
      <c r="Q180" s="1">
        <f t="shared" si="61"/>
        <v>19.770063511671452</v>
      </c>
      <c r="R180" s="1">
        <f t="shared" si="62"/>
        <v>15.981014325393485</v>
      </c>
      <c r="S180" s="1">
        <f t="shared" si="63"/>
        <v>22.873964784109077</v>
      </c>
    </row>
    <row r="181" spans="2:19" ht="12">
      <c r="B181" s="1">
        <v>4.38</v>
      </c>
      <c r="C181" s="19">
        <f t="shared" si="51"/>
        <v>22.808846102041244</v>
      </c>
      <c r="D181" s="20">
        <f t="shared" si="47"/>
        <v>2.81</v>
      </c>
      <c r="E181" s="20">
        <f t="shared" si="48"/>
        <v>0.8264840182648403</v>
      </c>
      <c r="F181" s="20">
        <f t="shared" si="49"/>
        <v>0.8340109672442193</v>
      </c>
      <c r="G181" s="20">
        <f t="shared" si="50"/>
        <v>1.81</v>
      </c>
      <c r="H181">
        <f t="shared" si="52"/>
        <v>20.2039</v>
      </c>
      <c r="I181">
        <f t="shared" si="53"/>
        <v>4.81914253833185</v>
      </c>
      <c r="J181">
        <f t="shared" si="54"/>
        <v>7.305936073059361</v>
      </c>
      <c r="K181">
        <f t="shared" si="55"/>
        <v>11.2039</v>
      </c>
      <c r="L181" s="1">
        <f t="shared" si="56"/>
        <v>7.896100000000001</v>
      </c>
      <c r="M181" s="1">
        <f t="shared" si="57"/>
        <v>1.199142538331849</v>
      </c>
      <c r="N181" s="1">
        <f t="shared" si="58"/>
        <v>3.6529680365296806</v>
      </c>
      <c r="O181" s="1">
        <f t="shared" si="59"/>
        <v>3.2761000000000005</v>
      </c>
      <c r="P181" s="1">
        <f t="shared" si="60"/>
        <v>14.5839</v>
      </c>
      <c r="Q181" s="1">
        <f t="shared" si="61"/>
        <v>19.74414821883896</v>
      </c>
      <c r="R181" s="1">
        <f t="shared" si="62"/>
        <v>15.978682175100603</v>
      </c>
      <c r="S181" s="1">
        <f t="shared" si="63"/>
        <v>22.808846102041244</v>
      </c>
    </row>
    <row r="182" spans="2:19" ht="12">
      <c r="B182" s="1">
        <v>4.4</v>
      </c>
      <c r="C182" s="19">
        <f t="shared" si="51"/>
        <v>22.743471074380167</v>
      </c>
      <c r="D182" s="20">
        <f t="shared" si="47"/>
        <v>2.8</v>
      </c>
      <c r="E182" s="20">
        <f t="shared" si="48"/>
        <v>0.8181818181818181</v>
      </c>
      <c r="F182" s="20">
        <f t="shared" si="49"/>
        <v>0.8264462809917354</v>
      </c>
      <c r="G182" s="20">
        <f t="shared" si="50"/>
        <v>1.7999999999999998</v>
      </c>
      <c r="H182">
        <f t="shared" si="52"/>
        <v>20.16</v>
      </c>
      <c r="I182">
        <f t="shared" si="53"/>
        <v>4.782696006044963</v>
      </c>
      <c r="J182">
        <f t="shared" si="54"/>
        <v>7.2727272727272725</v>
      </c>
      <c r="K182">
        <f t="shared" si="55"/>
        <v>11.16</v>
      </c>
      <c r="L182" s="1">
        <f t="shared" si="56"/>
        <v>7.84</v>
      </c>
      <c r="M182" s="1">
        <f t="shared" si="57"/>
        <v>1.1826960060449632</v>
      </c>
      <c r="N182" s="1">
        <f t="shared" si="58"/>
        <v>3.6363636363636362</v>
      </c>
      <c r="O182" s="1">
        <f t="shared" si="59"/>
        <v>3.24</v>
      </c>
      <c r="P182" s="1">
        <f t="shared" si="60"/>
        <v>14.56</v>
      </c>
      <c r="Q182" s="1">
        <f t="shared" si="61"/>
        <v>19.717891462196384</v>
      </c>
      <c r="R182" s="1">
        <f t="shared" si="62"/>
        <v>15.976198347107438</v>
      </c>
      <c r="S182" s="1">
        <f t="shared" si="63"/>
        <v>22.743471074380167</v>
      </c>
    </row>
    <row r="183" spans="2:19" ht="12">
      <c r="B183" s="1">
        <v>4.42</v>
      </c>
      <c r="C183" s="19">
        <f t="shared" si="51"/>
        <v>22.677841401691204</v>
      </c>
      <c r="D183" s="20">
        <f t="shared" si="47"/>
        <v>2.79</v>
      </c>
      <c r="E183" s="20">
        <f t="shared" si="48"/>
        <v>0.8099547511312217</v>
      </c>
      <c r="F183" s="20">
        <f t="shared" si="49"/>
        <v>0.8189840502856207</v>
      </c>
      <c r="G183" s="20">
        <f t="shared" si="50"/>
        <v>1.79</v>
      </c>
      <c r="H183">
        <f t="shared" si="52"/>
        <v>20.115899999999996</v>
      </c>
      <c r="I183">
        <f t="shared" si="53"/>
        <v>4.746414764721833</v>
      </c>
      <c r="J183">
        <f t="shared" si="54"/>
        <v>7.239819004524887</v>
      </c>
      <c r="K183">
        <f t="shared" si="55"/>
        <v>11.1159</v>
      </c>
      <c r="L183" s="1">
        <f t="shared" si="56"/>
        <v>7.784099999999997</v>
      </c>
      <c r="M183" s="1">
        <f t="shared" si="57"/>
        <v>1.166414764721833</v>
      </c>
      <c r="N183" s="1">
        <f t="shared" si="58"/>
        <v>3.6199095022624435</v>
      </c>
      <c r="O183" s="1">
        <f t="shared" si="59"/>
        <v>3.2040999999999995</v>
      </c>
      <c r="P183" s="1">
        <f t="shared" si="60"/>
        <v>14.535899999999998</v>
      </c>
      <c r="Q183" s="1">
        <f t="shared" si="61"/>
        <v>19.69129095831609</v>
      </c>
      <c r="R183" s="1">
        <f t="shared" si="62"/>
        <v>15.97356040621609</v>
      </c>
      <c r="S183" s="1">
        <f t="shared" si="63"/>
        <v>22.677841401691204</v>
      </c>
    </row>
    <row r="184" spans="2:19" ht="12">
      <c r="B184" s="1">
        <v>4.44</v>
      </c>
      <c r="C184" s="19">
        <f t="shared" si="51"/>
        <v>22.611958737115497</v>
      </c>
      <c r="D184" s="20">
        <f t="shared" si="47"/>
        <v>2.78</v>
      </c>
      <c r="E184" s="20">
        <f t="shared" si="48"/>
        <v>0.8018018018018016</v>
      </c>
      <c r="F184" s="20">
        <f t="shared" si="49"/>
        <v>0.8116224332440547</v>
      </c>
      <c r="G184" s="20">
        <f t="shared" si="50"/>
        <v>1.7799999999999998</v>
      </c>
      <c r="H184">
        <f t="shared" si="52"/>
        <v>20.071599999999997</v>
      </c>
      <c r="I184">
        <f t="shared" si="53"/>
        <v>4.710297321885619</v>
      </c>
      <c r="J184">
        <f t="shared" si="54"/>
        <v>7.207207207207206</v>
      </c>
      <c r="K184">
        <f t="shared" si="55"/>
        <v>11.0716</v>
      </c>
      <c r="L184" s="1">
        <f t="shared" si="56"/>
        <v>7.728399999999997</v>
      </c>
      <c r="M184" s="1">
        <f t="shared" si="57"/>
        <v>1.1502973218856196</v>
      </c>
      <c r="N184" s="1">
        <f t="shared" si="58"/>
        <v>3.603603603603603</v>
      </c>
      <c r="O184" s="1">
        <f t="shared" si="59"/>
        <v>3.1684</v>
      </c>
      <c r="P184" s="1">
        <f t="shared" si="60"/>
        <v>14.511599999999998</v>
      </c>
      <c r="Q184" s="1">
        <f t="shared" si="61"/>
        <v>19.66434442105437</v>
      </c>
      <c r="R184" s="1">
        <f t="shared" si="62"/>
        <v>15.9707659443227</v>
      </c>
      <c r="S184" s="1">
        <f t="shared" si="63"/>
        <v>22.611958737115497</v>
      </c>
    </row>
    <row r="185" spans="2:19" ht="12">
      <c r="B185" s="1">
        <v>4.46</v>
      </c>
      <c r="C185" s="19">
        <f t="shared" si="51"/>
        <v>22.545824687807922</v>
      </c>
      <c r="D185" s="20">
        <f t="shared" si="47"/>
        <v>2.77</v>
      </c>
      <c r="E185" s="20">
        <f t="shared" si="48"/>
        <v>0.7937219730941705</v>
      </c>
      <c r="F185" s="20">
        <f t="shared" si="49"/>
        <v>0.804359629190211</v>
      </c>
      <c r="G185" s="20">
        <f t="shared" si="50"/>
        <v>1.77</v>
      </c>
      <c r="H185">
        <f t="shared" si="52"/>
        <v>20.027099999999997</v>
      </c>
      <c r="I185">
        <f t="shared" si="53"/>
        <v>4.674342205182906</v>
      </c>
      <c r="J185">
        <f t="shared" si="54"/>
        <v>7.174887892376682</v>
      </c>
      <c r="K185">
        <f t="shared" si="55"/>
        <v>11.0271</v>
      </c>
      <c r="L185" s="1">
        <f t="shared" si="56"/>
        <v>7.672899999999997</v>
      </c>
      <c r="M185" s="1">
        <f t="shared" si="57"/>
        <v>1.134342205182906</v>
      </c>
      <c r="N185" s="1">
        <f t="shared" si="58"/>
        <v>3.587443946188341</v>
      </c>
      <c r="O185" s="1">
        <f t="shared" si="59"/>
        <v>3.132900000000001</v>
      </c>
      <c r="P185" s="1">
        <f t="shared" si="60"/>
        <v>14.487099999999996</v>
      </c>
      <c r="Q185" s="1">
        <f t="shared" si="61"/>
        <v>19.6370495623512</v>
      </c>
      <c r="R185" s="1">
        <f t="shared" si="62"/>
        <v>15.9678125801846</v>
      </c>
      <c r="S185" s="1">
        <f t="shared" si="63"/>
        <v>22.545824687807922</v>
      </c>
    </row>
    <row r="186" spans="2:19" ht="12">
      <c r="B186" s="1">
        <v>4.48</v>
      </c>
      <c r="C186" s="19">
        <f t="shared" si="51"/>
        <v>22.479440816326527</v>
      </c>
      <c r="D186" s="20">
        <f t="shared" si="47"/>
        <v>2.76</v>
      </c>
      <c r="E186" s="20">
        <f t="shared" si="48"/>
        <v>0.7857142857142856</v>
      </c>
      <c r="F186" s="20">
        <f t="shared" si="49"/>
        <v>0.7971938775510203</v>
      </c>
      <c r="G186" s="20">
        <f t="shared" si="50"/>
        <v>1.7599999999999998</v>
      </c>
      <c r="H186">
        <f t="shared" si="52"/>
        <v>19.9824</v>
      </c>
      <c r="I186">
        <f t="shared" si="53"/>
        <v>4.638547962023536</v>
      </c>
      <c r="J186">
        <f t="shared" si="54"/>
        <v>7.142857142857142</v>
      </c>
      <c r="K186">
        <f t="shared" si="55"/>
        <v>10.982399999999998</v>
      </c>
      <c r="L186" s="1">
        <f t="shared" si="56"/>
        <v>7.617599999999998</v>
      </c>
      <c r="M186" s="1">
        <f t="shared" si="57"/>
        <v>1.1185479620235368</v>
      </c>
      <c r="N186" s="1">
        <f t="shared" si="58"/>
        <v>3.5714285714285707</v>
      </c>
      <c r="O186" s="1">
        <f t="shared" si="59"/>
        <v>3.097599999999999</v>
      </c>
      <c r="P186" s="1">
        <f t="shared" si="60"/>
        <v>14.462399999999999</v>
      </c>
      <c r="Q186" s="1">
        <f t="shared" si="61"/>
        <v>19.609404092992104</v>
      </c>
      <c r="R186" s="1">
        <f t="shared" si="62"/>
        <v>15.964697959183672</v>
      </c>
      <c r="S186" s="1">
        <f t="shared" si="63"/>
        <v>22.479440816326527</v>
      </c>
    </row>
    <row r="187" spans="2:19" ht="12">
      <c r="B187" s="1">
        <v>4.5</v>
      </c>
      <c r="C187" s="19">
        <f t="shared" si="51"/>
        <v>22.41280864197531</v>
      </c>
      <c r="D187" s="20">
        <f t="shared" si="47"/>
        <v>2.75</v>
      </c>
      <c r="E187" s="20">
        <f t="shared" si="48"/>
        <v>0.7777777777777777</v>
      </c>
      <c r="F187" s="20">
        <f t="shared" si="49"/>
        <v>0.7901234567901234</v>
      </c>
      <c r="G187" s="20">
        <f t="shared" si="50"/>
        <v>1.75</v>
      </c>
      <c r="H187">
        <f t="shared" si="52"/>
        <v>19.9375</v>
      </c>
      <c r="I187">
        <f t="shared" si="53"/>
        <v>4.602913159228494</v>
      </c>
      <c r="J187">
        <f t="shared" si="54"/>
        <v>7.111111111111111</v>
      </c>
      <c r="K187">
        <f t="shared" si="55"/>
        <v>10.9375</v>
      </c>
      <c r="L187" s="1">
        <f t="shared" si="56"/>
        <v>7.5625</v>
      </c>
      <c r="M187" s="1">
        <f t="shared" si="57"/>
        <v>1.1029131592284949</v>
      </c>
      <c r="N187" s="1">
        <f t="shared" si="58"/>
        <v>3.5555555555555554</v>
      </c>
      <c r="O187" s="1">
        <f t="shared" si="59"/>
        <v>3.0625</v>
      </c>
      <c r="P187" s="1">
        <f t="shared" si="60"/>
        <v>14.4375</v>
      </c>
      <c r="Q187" s="1">
        <f t="shared" si="61"/>
        <v>19.58140572333373</v>
      </c>
      <c r="R187" s="1">
        <f t="shared" si="62"/>
        <v>15.96141975308642</v>
      </c>
      <c r="S187" s="1">
        <f t="shared" si="63"/>
        <v>22.41280864197531</v>
      </c>
    </row>
    <row r="188" spans="2:19" ht="12">
      <c r="B188" s="1">
        <v>4.52</v>
      </c>
      <c r="C188" s="19">
        <f t="shared" si="51"/>
        <v>22.345929642101964</v>
      </c>
      <c r="D188" s="20">
        <f t="shared" si="47"/>
        <v>2.74</v>
      </c>
      <c r="E188" s="20">
        <f t="shared" si="48"/>
        <v>0.7699115044247788</v>
      </c>
      <c r="F188" s="20">
        <f t="shared" si="49"/>
        <v>0.7831466833737961</v>
      </c>
      <c r="G188" s="20">
        <f t="shared" si="50"/>
        <v>1.7400000000000002</v>
      </c>
      <c r="H188">
        <f t="shared" si="52"/>
        <v>19.892400000000002</v>
      </c>
      <c r="I188">
        <f t="shared" si="53"/>
        <v>4.567436382685569</v>
      </c>
      <c r="J188">
        <f t="shared" si="54"/>
        <v>7.079646017699116</v>
      </c>
      <c r="K188">
        <f t="shared" si="55"/>
        <v>10.8924</v>
      </c>
      <c r="L188" s="1">
        <f t="shared" si="56"/>
        <v>7.507600000000002</v>
      </c>
      <c r="M188" s="1">
        <f t="shared" si="57"/>
        <v>1.0874363826855693</v>
      </c>
      <c r="N188" s="1">
        <f t="shared" si="58"/>
        <v>3.539823008849558</v>
      </c>
      <c r="O188" s="1">
        <f t="shared" si="59"/>
        <v>3.0276000000000005</v>
      </c>
      <c r="P188" s="1">
        <f t="shared" si="60"/>
        <v>14.412400000000002</v>
      </c>
      <c r="Q188" s="1">
        <f t="shared" si="61"/>
        <v>19.553052163994685</v>
      </c>
      <c r="R188" s="1">
        <f t="shared" si="62"/>
        <v>15.957975659801082</v>
      </c>
      <c r="S188" s="1">
        <f t="shared" si="63"/>
        <v>22.345929642101964</v>
      </c>
    </row>
    <row r="189" spans="2:19" ht="12">
      <c r="B189" s="1">
        <v>4.54</v>
      </c>
      <c r="C189" s="19">
        <f t="shared" si="51"/>
        <v>22.27880525335248</v>
      </c>
      <c r="D189" s="20">
        <f t="shared" si="47"/>
        <v>2.73</v>
      </c>
      <c r="E189" s="20">
        <f t="shared" si="48"/>
        <v>0.7621145374449338</v>
      </c>
      <c r="F189" s="20">
        <f t="shared" si="49"/>
        <v>0.7762619107686933</v>
      </c>
      <c r="G189" s="20">
        <f t="shared" si="50"/>
        <v>1.73</v>
      </c>
      <c r="H189">
        <f t="shared" si="52"/>
        <v>19.8471</v>
      </c>
      <c r="I189">
        <f t="shared" si="53"/>
        <v>4.532116237012634</v>
      </c>
      <c r="J189">
        <f t="shared" si="54"/>
        <v>7.048458149779735</v>
      </c>
      <c r="K189">
        <f t="shared" si="55"/>
        <v>10.8471</v>
      </c>
      <c r="L189" s="1">
        <f t="shared" si="56"/>
        <v>7.452900000000001</v>
      </c>
      <c r="M189" s="1">
        <f t="shared" si="57"/>
        <v>1.0721162370126343</v>
      </c>
      <c r="N189" s="1">
        <f t="shared" si="58"/>
        <v>3.5242290748898677</v>
      </c>
      <c r="O189" s="1">
        <f t="shared" si="59"/>
        <v>2.9928999999999997</v>
      </c>
      <c r="P189" s="1">
        <f t="shared" si="60"/>
        <v>14.3871</v>
      </c>
      <c r="Q189" s="1">
        <f t="shared" si="61"/>
        <v>19.52434112651315</v>
      </c>
      <c r="R189" s="1">
        <f t="shared" si="62"/>
        <v>15.954363403132216</v>
      </c>
      <c r="S189" s="1">
        <f t="shared" si="63"/>
        <v>22.27880525335248</v>
      </c>
    </row>
    <row r="190" spans="2:19" ht="12">
      <c r="B190" s="1">
        <v>4.56</v>
      </c>
      <c r="C190" s="19">
        <f t="shared" si="51"/>
        <v>22.211436872883965</v>
      </c>
      <c r="D190" s="20">
        <f t="shared" si="47"/>
        <v>2.72</v>
      </c>
      <c r="E190" s="20">
        <f t="shared" si="48"/>
        <v>0.7543859649122808</v>
      </c>
      <c r="F190" s="20">
        <f t="shared" si="49"/>
        <v>0.7694675284702986</v>
      </c>
      <c r="G190" s="20">
        <f t="shared" si="50"/>
        <v>1.7200000000000002</v>
      </c>
      <c r="H190">
        <f t="shared" si="52"/>
        <v>19.8016</v>
      </c>
      <c r="I190">
        <f t="shared" si="53"/>
        <v>4.4969513452283305</v>
      </c>
      <c r="J190">
        <f t="shared" si="54"/>
        <v>7.017543859649123</v>
      </c>
      <c r="K190">
        <f t="shared" si="55"/>
        <v>10.8016</v>
      </c>
      <c r="L190" s="1">
        <f t="shared" si="56"/>
        <v>7.3984000000000005</v>
      </c>
      <c r="M190" s="1">
        <f t="shared" si="57"/>
        <v>1.0569513452283301</v>
      </c>
      <c r="N190" s="1">
        <f t="shared" si="58"/>
        <v>3.5087719298245617</v>
      </c>
      <c r="O190" s="1">
        <f t="shared" si="59"/>
        <v>2.9584</v>
      </c>
      <c r="P190" s="1">
        <f t="shared" si="60"/>
        <v>14.3616</v>
      </c>
      <c r="Q190" s="1">
        <f t="shared" si="61"/>
        <v>19.495270323972722</v>
      </c>
      <c r="R190" s="1">
        <f t="shared" si="62"/>
        <v>15.950580732533087</v>
      </c>
      <c r="S190" s="1">
        <f t="shared" si="63"/>
        <v>22.211436872883965</v>
      </c>
    </row>
    <row r="191" spans="2:19" ht="12">
      <c r="B191" s="1">
        <v>4.58</v>
      </c>
      <c r="C191" s="19">
        <f t="shared" si="51"/>
        <v>22.143825859537387</v>
      </c>
      <c r="D191" s="20">
        <f t="shared" si="47"/>
        <v>2.71</v>
      </c>
      <c r="E191" s="20">
        <f t="shared" si="48"/>
        <v>0.7467248908296944</v>
      </c>
      <c r="F191" s="20">
        <f t="shared" si="49"/>
        <v>0.7627619610610018</v>
      </c>
      <c r="G191" s="20">
        <f t="shared" si="50"/>
        <v>1.71</v>
      </c>
      <c r="H191">
        <f t="shared" si="52"/>
        <v>19.7559</v>
      </c>
      <c r="I191">
        <f t="shared" si="53"/>
        <v>4.461940348429939</v>
      </c>
      <c r="J191">
        <f t="shared" si="54"/>
        <v>6.986899563318777</v>
      </c>
      <c r="K191">
        <f t="shared" si="55"/>
        <v>10.7559</v>
      </c>
      <c r="L191" s="1">
        <f t="shared" si="56"/>
        <v>7.344100000000001</v>
      </c>
      <c r="M191" s="1">
        <f t="shared" si="57"/>
        <v>1.041940348429939</v>
      </c>
      <c r="N191" s="1">
        <f t="shared" si="58"/>
        <v>3.4934497816593884</v>
      </c>
      <c r="O191" s="1">
        <f t="shared" si="59"/>
        <v>2.9241</v>
      </c>
      <c r="P191" s="1">
        <f t="shared" si="60"/>
        <v>14.335900000000002</v>
      </c>
      <c r="Q191" s="1">
        <f t="shared" si="61"/>
        <v>19.46583747159775</v>
      </c>
      <c r="R191" s="1">
        <f t="shared" si="62"/>
        <v>15.946625422856162</v>
      </c>
      <c r="S191" s="1">
        <f t="shared" si="63"/>
        <v>22.143825859537387</v>
      </c>
    </row>
    <row r="192" spans="2:19" ht="12">
      <c r="B192" s="1">
        <v>4.6</v>
      </c>
      <c r="C192" s="19">
        <f t="shared" si="51"/>
        <v>22.075973534971645</v>
      </c>
      <c r="D192" s="20">
        <f t="shared" si="47"/>
        <v>2.7</v>
      </c>
      <c r="E192" s="20">
        <f t="shared" si="48"/>
        <v>0.7391304347826089</v>
      </c>
      <c r="F192" s="20">
        <f t="shared" si="49"/>
        <v>0.7561436672967865</v>
      </c>
      <c r="G192" s="20">
        <f t="shared" si="50"/>
        <v>1.7000000000000002</v>
      </c>
      <c r="H192">
        <f t="shared" si="52"/>
        <v>19.71</v>
      </c>
      <c r="I192">
        <f t="shared" si="53"/>
        <v>4.4270819054782935</v>
      </c>
      <c r="J192">
        <f t="shared" si="54"/>
        <v>6.9565217391304355</v>
      </c>
      <c r="K192">
        <f t="shared" si="55"/>
        <v>10.71</v>
      </c>
      <c r="L192" s="1">
        <f t="shared" si="56"/>
        <v>7.290000000000001</v>
      </c>
      <c r="M192" s="1">
        <f t="shared" si="57"/>
        <v>1.0270819054782931</v>
      </c>
      <c r="N192" s="1">
        <f t="shared" si="58"/>
        <v>3.4782608695652177</v>
      </c>
      <c r="O192" s="1">
        <f t="shared" si="59"/>
        <v>2.8900000000000006</v>
      </c>
      <c r="P192" s="1">
        <f t="shared" si="60"/>
        <v>14.31</v>
      </c>
      <c r="Q192" s="1">
        <f t="shared" si="61"/>
        <v>19.4360402873196</v>
      </c>
      <c r="R192" s="1">
        <f t="shared" si="62"/>
        <v>15.94249527410208</v>
      </c>
      <c r="S192" s="1">
        <f t="shared" si="63"/>
        <v>22.075973534971645</v>
      </c>
    </row>
    <row r="193" spans="2:19" ht="12">
      <c r="B193" s="1"/>
      <c r="C193" s="19"/>
      <c r="D193" s="20"/>
      <c r="E193" s="20"/>
      <c r="F193" s="20"/>
      <c r="G193" s="20"/>
      <c r="L193" s="1"/>
      <c r="M193" s="1"/>
      <c r="N193" s="1"/>
      <c r="O193" s="1"/>
      <c r="P193" s="1"/>
      <c r="Q193" s="1"/>
      <c r="R193" s="1"/>
      <c r="S193" s="1"/>
    </row>
    <row r="194" spans="2:19" ht="12">
      <c r="B194" s="22">
        <v>1.5</v>
      </c>
      <c r="C194" s="23">
        <f aca="true" t="shared" si="64" ref="C194:C233">MAX(P194:S194)</f>
        <v>24.381944444444443</v>
      </c>
      <c r="D194" s="20">
        <f t="shared" si="47"/>
        <v>4.25</v>
      </c>
      <c r="E194" s="20">
        <f t="shared" si="48"/>
        <v>4.333333333333333</v>
      </c>
      <c r="F194" s="20">
        <f t="shared" si="49"/>
        <v>7.111111111111111</v>
      </c>
      <c r="G194" s="20">
        <f t="shared" si="50"/>
        <v>3.25</v>
      </c>
      <c r="H194">
        <f aca="true" t="shared" si="65" ref="H194:H233">10*D194-D194^2</f>
        <v>24.4375</v>
      </c>
      <c r="I194">
        <f aca="true" t="shared" si="66" ref="I194:I233">8*LN(1+E194)</f>
        <v>13.391811468573373</v>
      </c>
      <c r="J194">
        <f aca="true" t="shared" si="67" ref="J194:J233">8*F194^0.5</f>
        <v>21.333333333333332</v>
      </c>
      <c r="K194">
        <f aca="true" t="shared" si="68" ref="K194:K233">8*G194-G194^2</f>
        <v>15.4375</v>
      </c>
      <c r="L194" s="1">
        <f aca="true" t="shared" si="69" ref="L194:L233">H194-D194*$B194</f>
        <v>18.0625</v>
      </c>
      <c r="M194" s="1">
        <f aca="true" t="shared" si="70" ref="M194:M233">I194-E194*$B194</f>
        <v>6.891811468573373</v>
      </c>
      <c r="N194" s="1">
        <f aca="true" t="shared" si="71" ref="N194:N233">J194-F194*$B194</f>
        <v>10.666666666666666</v>
      </c>
      <c r="O194" s="1">
        <f aca="true" t="shared" si="72" ref="O194:O233">K194-G194*$B194</f>
        <v>10.5625</v>
      </c>
      <c r="P194" s="1">
        <f aca="true" t="shared" si="73" ref="P194:P233">IF($L194&gt;L194-0.00001,L194+$D194*($B194-2),0)+IF($M194&gt;L194-0.0001,L194+$E194*($B194-2),0)+IF($N194&gt;L194-0.0001,L194+$F194*($B194-2),0)+IF($O194&gt;L194-0.0001,L194+$G194*($B194-2),0)</f>
        <v>15.9375</v>
      </c>
      <c r="Q194" s="1">
        <f aca="true" t="shared" si="74" ref="Q194:Q233">IF($L194&gt;M194-0.00001,M194+$D194*($B194-2),0)+IF($M194&gt;M194-0.0001,M194+$E194*($B194-2),0)+IF($N194&gt;M194-0.0001,M194+$F194*($B194-2),0)+IF($O194&gt;M194-0.0001,M194+$G194*($B194-2),0)</f>
        <v>18.09502365207127</v>
      </c>
      <c r="R194" s="1">
        <f aca="true" t="shared" si="75" ref="R194:R233">IF($L194&gt;N194-0.00001,N194+$D194*($B194-2),0)+IF($M194&gt;N194-0.0001,N194+$E194*($B194-2),0)+IF($N194&gt;N194-0.0001,N194+$F194*($B194-2),0)+IF($O194&gt;N194-0.0001,N194+$G194*($B194-2),0)</f>
        <v>15.652777777777777</v>
      </c>
      <c r="S194" s="1">
        <f aca="true" t="shared" si="76" ref="S194:S233">IF($L194&gt;O194-0.00001,O194+$D194*($B194-2),0)+IF($M194&gt;O194-0.0001,O194+$E194*($B194-2),0)+IF($N194&gt;O194-0.0001,O194+$F194*($B194-2),0)+IF($O194&gt;O194-0.0001,O194+$G194*($B194-2),0)</f>
        <v>24.381944444444443</v>
      </c>
    </row>
    <row r="195" spans="2:19" ht="12">
      <c r="B195" s="22">
        <v>1.5025</v>
      </c>
      <c r="C195" s="23">
        <f t="shared" si="64"/>
        <v>24.40710883621152</v>
      </c>
      <c r="D195" s="20">
        <f aca="true" t="shared" si="77" ref="D195:D233">MAX((10-$B195)/2,0)</f>
        <v>4.24875</v>
      </c>
      <c r="E195" s="20">
        <f aca="true" t="shared" si="78" ref="E195:E233">MAX(8/$B195-1,0)</f>
        <v>4.324459234608986</v>
      </c>
      <c r="F195" s="20">
        <f aca="true" t="shared" si="79" ref="F195:F233">16/$B195^2</f>
        <v>7.087466535253225</v>
      </c>
      <c r="G195" s="20">
        <f aca="true" t="shared" si="80" ref="G195:G233">MAX((8-$B195)/2,0)</f>
        <v>3.2487500000000002</v>
      </c>
      <c r="H195">
        <f t="shared" si="65"/>
        <v>24.435623437500002</v>
      </c>
      <c r="I195">
        <f t="shared" si="66"/>
        <v>13.378489234020883</v>
      </c>
      <c r="J195">
        <f t="shared" si="67"/>
        <v>21.29783693843594</v>
      </c>
      <c r="K195">
        <f t="shared" si="68"/>
        <v>15.4356234375</v>
      </c>
      <c r="L195" s="1">
        <f t="shared" si="69"/>
        <v>18.051876562500002</v>
      </c>
      <c r="M195" s="1">
        <f t="shared" si="70"/>
        <v>6.880989234020882</v>
      </c>
      <c r="N195" s="1">
        <f t="shared" si="71"/>
        <v>10.64891846921797</v>
      </c>
      <c r="O195" s="1">
        <f t="shared" si="72"/>
        <v>10.5543765625</v>
      </c>
      <c r="P195" s="1">
        <f t="shared" si="73"/>
        <v>15.938123437500002</v>
      </c>
      <c r="Q195" s="1">
        <f t="shared" si="74"/>
        <v>18.116517615577077</v>
      </c>
      <c r="R195" s="1">
        <f t="shared" si="75"/>
        <v>15.658069212147458</v>
      </c>
      <c r="S195" s="1">
        <f t="shared" si="76"/>
        <v>24.40710883621152</v>
      </c>
    </row>
    <row r="196" spans="2:19" ht="12">
      <c r="B196" s="22">
        <v>1.505</v>
      </c>
      <c r="C196" s="23">
        <f t="shared" si="64"/>
        <v>24.432093602650625</v>
      </c>
      <c r="D196" s="20">
        <f t="shared" si="77"/>
        <v>4.2475000000000005</v>
      </c>
      <c r="E196" s="20">
        <f t="shared" si="78"/>
        <v>4.3156146179401995</v>
      </c>
      <c r="F196" s="20">
        <f t="shared" si="79"/>
        <v>7.063939691614884</v>
      </c>
      <c r="G196" s="20">
        <f t="shared" si="80"/>
        <v>3.2475</v>
      </c>
      <c r="H196">
        <f t="shared" si="65"/>
        <v>24.433743750000005</v>
      </c>
      <c r="I196">
        <f t="shared" si="66"/>
        <v>13.365189147831975</v>
      </c>
      <c r="J196">
        <f t="shared" si="67"/>
        <v>21.262458471760798</v>
      </c>
      <c r="K196">
        <f t="shared" si="68"/>
        <v>15.43374375</v>
      </c>
      <c r="L196" s="1">
        <f t="shared" si="69"/>
        <v>18.041256250000004</v>
      </c>
      <c r="M196" s="1">
        <f t="shared" si="70"/>
        <v>6.870189147831975</v>
      </c>
      <c r="N196" s="1">
        <f t="shared" si="71"/>
        <v>10.631229235880399</v>
      </c>
      <c r="O196" s="1">
        <f t="shared" si="72"/>
        <v>10.546256249999999</v>
      </c>
      <c r="P196" s="1">
        <f t="shared" si="73"/>
        <v>15.938743750000002</v>
      </c>
      <c r="Q196" s="1">
        <f t="shared" si="74"/>
        <v>18.13785220809813</v>
      </c>
      <c r="R196" s="1">
        <f t="shared" si="75"/>
        <v>15.663295824411428</v>
      </c>
      <c r="S196" s="1">
        <f t="shared" si="76"/>
        <v>24.432093602650625</v>
      </c>
    </row>
    <row r="197" spans="2:19" ht="12">
      <c r="B197" s="22">
        <v>1.5075</v>
      </c>
      <c r="C197" s="23">
        <f t="shared" si="64"/>
        <v>24.45690001106529</v>
      </c>
      <c r="D197" s="20">
        <f t="shared" si="77"/>
        <v>4.24625</v>
      </c>
      <c r="E197" s="20">
        <f t="shared" si="78"/>
        <v>4.306799336650083</v>
      </c>
      <c r="F197" s="20">
        <f t="shared" si="79"/>
        <v>7.04052979986744</v>
      </c>
      <c r="G197" s="20">
        <f t="shared" si="80"/>
        <v>3.24625</v>
      </c>
      <c r="H197">
        <f t="shared" si="65"/>
        <v>24.4318609375</v>
      </c>
      <c r="I197">
        <f t="shared" si="66"/>
        <v>13.35191113648506</v>
      </c>
      <c r="J197">
        <f t="shared" si="67"/>
        <v>21.22719734660033</v>
      </c>
      <c r="K197">
        <f t="shared" si="68"/>
        <v>15.4318609375</v>
      </c>
      <c r="L197" s="1">
        <f t="shared" si="69"/>
        <v>18.0306390625</v>
      </c>
      <c r="M197" s="1">
        <f t="shared" si="70"/>
        <v>6.859411136485059</v>
      </c>
      <c r="N197" s="1">
        <f t="shared" si="71"/>
        <v>10.613598673300164</v>
      </c>
      <c r="O197" s="1">
        <f t="shared" si="72"/>
        <v>10.5381390625</v>
      </c>
      <c r="P197" s="1">
        <f t="shared" si="73"/>
        <v>15.939360937500002</v>
      </c>
      <c r="Q197" s="1">
        <f t="shared" si="74"/>
        <v>18.159028696205358</v>
      </c>
      <c r="R197" s="1">
        <f t="shared" si="75"/>
        <v>15.668458295165614</v>
      </c>
      <c r="S197" s="1">
        <f t="shared" si="76"/>
        <v>24.45690001106529</v>
      </c>
    </row>
    <row r="198" spans="2:19" ht="12">
      <c r="B198" s="22">
        <v>1.51</v>
      </c>
      <c r="C198" s="23">
        <f t="shared" si="64"/>
        <v>24.48152931779308</v>
      </c>
      <c r="D198" s="20">
        <f t="shared" si="77"/>
        <v>4.245</v>
      </c>
      <c r="E198" s="20">
        <f t="shared" si="78"/>
        <v>4.298013245033113</v>
      </c>
      <c r="F198" s="20">
        <f t="shared" si="79"/>
        <v>7.017236086136573</v>
      </c>
      <c r="G198" s="20">
        <f t="shared" si="80"/>
        <v>3.245</v>
      </c>
      <c r="H198">
        <f t="shared" si="65"/>
        <v>24.429975000000002</v>
      </c>
      <c r="I198">
        <f t="shared" si="66"/>
        <v>13.338655126824024</v>
      </c>
      <c r="J198">
        <f t="shared" si="67"/>
        <v>21.192052980132452</v>
      </c>
      <c r="K198">
        <f t="shared" si="68"/>
        <v>15.429975</v>
      </c>
      <c r="L198" s="1">
        <f t="shared" si="69"/>
        <v>18.020025000000004</v>
      </c>
      <c r="M198" s="1">
        <f t="shared" si="70"/>
        <v>6.848655126824023</v>
      </c>
      <c r="N198" s="1">
        <f t="shared" si="71"/>
        <v>10.596026490066226</v>
      </c>
      <c r="O198" s="1">
        <f t="shared" si="72"/>
        <v>10.530025</v>
      </c>
      <c r="P198" s="1">
        <f t="shared" si="73"/>
        <v>15.939975000000004</v>
      </c>
      <c r="Q198" s="1">
        <f t="shared" si="74"/>
        <v>18.180048335022946</v>
      </c>
      <c r="R198" s="1">
        <f t="shared" si="75"/>
        <v>15.67355729792553</v>
      </c>
      <c r="S198" s="1">
        <f t="shared" si="76"/>
        <v>24.48152931779308</v>
      </c>
    </row>
    <row r="199" spans="2:19" ht="12">
      <c r="B199" s="22">
        <v>1.5125</v>
      </c>
      <c r="C199" s="23">
        <f t="shared" si="64"/>
        <v>24.505982768317566</v>
      </c>
      <c r="D199" s="20">
        <f t="shared" si="77"/>
        <v>4.24375</v>
      </c>
      <c r="E199" s="20">
        <f t="shared" si="78"/>
        <v>4.289256198347108</v>
      </c>
      <c r="F199" s="20">
        <f t="shared" si="79"/>
        <v>6.994057782938324</v>
      </c>
      <c r="G199" s="20">
        <f t="shared" si="80"/>
        <v>3.24375</v>
      </c>
      <c r="H199">
        <f t="shared" si="65"/>
        <v>24.428085937499997</v>
      </c>
      <c r="I199">
        <f t="shared" si="66"/>
        <v>13.325421046055812</v>
      </c>
      <c r="J199">
        <f t="shared" si="67"/>
        <v>21.15702479338843</v>
      </c>
      <c r="K199">
        <f t="shared" si="68"/>
        <v>15.4280859375</v>
      </c>
      <c r="L199" s="1">
        <f t="shared" si="69"/>
        <v>18.009414062499996</v>
      </c>
      <c r="M199" s="1">
        <f t="shared" si="70"/>
        <v>6.837921046055812</v>
      </c>
      <c r="N199" s="1">
        <f t="shared" si="71"/>
        <v>10.578512396694215</v>
      </c>
      <c r="O199" s="1">
        <f t="shared" si="72"/>
        <v>10.5219140625</v>
      </c>
      <c r="P199" s="1">
        <f t="shared" si="73"/>
        <v>15.940585937499996</v>
      </c>
      <c r="Q199" s="1">
        <f t="shared" si="74"/>
        <v>18.2009123683466</v>
      </c>
      <c r="R199" s="1">
        <f t="shared" si="75"/>
        <v>15.678593499205999</v>
      </c>
      <c r="S199" s="1">
        <f t="shared" si="76"/>
        <v>24.505982768317566</v>
      </c>
    </row>
    <row r="200" spans="2:19" ht="12">
      <c r="B200" s="22">
        <v>1.515</v>
      </c>
      <c r="C200" s="23">
        <f t="shared" si="64"/>
        <v>24.53026159737879</v>
      </c>
      <c r="D200" s="20">
        <f t="shared" si="77"/>
        <v>4.2425</v>
      </c>
      <c r="E200" s="20">
        <f t="shared" si="78"/>
        <v>4.2805280528052805</v>
      </c>
      <c r="F200" s="20">
        <f t="shared" si="79"/>
        <v>6.970994129115883</v>
      </c>
      <c r="G200" s="20">
        <f t="shared" si="80"/>
        <v>3.2425</v>
      </c>
      <c r="H200">
        <f t="shared" si="65"/>
        <v>24.42619375</v>
      </c>
      <c r="I200">
        <f t="shared" si="66"/>
        <v>13.312208821748028</v>
      </c>
      <c r="J200">
        <f t="shared" si="67"/>
        <v>21.122112211221122</v>
      </c>
      <c r="K200">
        <f t="shared" si="68"/>
        <v>15.42619375</v>
      </c>
      <c r="L200" s="1">
        <f t="shared" si="69"/>
        <v>17.99880625</v>
      </c>
      <c r="M200" s="1">
        <f t="shared" si="70"/>
        <v>6.8272088217480285</v>
      </c>
      <c r="N200" s="1">
        <f t="shared" si="71"/>
        <v>10.561056105610561</v>
      </c>
      <c r="O200" s="1">
        <f t="shared" si="72"/>
        <v>10.513806249999998</v>
      </c>
      <c r="P200" s="1">
        <f t="shared" si="73"/>
        <v>15.94119375</v>
      </c>
      <c r="Q200" s="1">
        <f t="shared" si="74"/>
        <v>18.221622028760347</v>
      </c>
      <c r="R200" s="1">
        <f t="shared" si="75"/>
        <v>15.683567558599917</v>
      </c>
      <c r="S200" s="1">
        <f t="shared" si="76"/>
        <v>24.53026159737879</v>
      </c>
    </row>
    <row r="201" spans="2:19" ht="12">
      <c r="B201" s="22">
        <v>1.5175</v>
      </c>
      <c r="C201" s="23">
        <f t="shared" si="64"/>
        <v>24.55436702908255</v>
      </c>
      <c r="D201" s="20">
        <f t="shared" si="77"/>
        <v>4.24125</v>
      </c>
      <c r="E201" s="20">
        <f t="shared" si="78"/>
        <v>4.271828665568369</v>
      </c>
      <c r="F201" s="20">
        <f t="shared" si="79"/>
        <v>6.948044369777092</v>
      </c>
      <c r="G201" s="20">
        <f t="shared" si="80"/>
        <v>3.24125</v>
      </c>
      <c r="H201">
        <f t="shared" si="65"/>
        <v>24.424298437500003</v>
      </c>
      <c r="I201">
        <f t="shared" si="66"/>
        <v>13.299018381826556</v>
      </c>
      <c r="J201">
        <f t="shared" si="67"/>
        <v>21.087314662273474</v>
      </c>
      <c r="K201">
        <f t="shared" si="68"/>
        <v>15.4242984375</v>
      </c>
      <c r="L201" s="1">
        <f t="shared" si="69"/>
        <v>17.988201562500002</v>
      </c>
      <c r="M201" s="1">
        <f t="shared" si="70"/>
        <v>6.8165183818265564</v>
      </c>
      <c r="N201" s="1">
        <f t="shared" si="71"/>
        <v>10.543657331136737</v>
      </c>
      <c r="O201" s="1">
        <f t="shared" si="72"/>
        <v>10.505701562499999</v>
      </c>
      <c r="P201" s="1">
        <f t="shared" si="73"/>
        <v>15.941798437500003</v>
      </c>
      <c r="Q201" s="1">
        <f t="shared" si="74"/>
        <v>18.242178537752043</v>
      </c>
      <c r="R201" s="1">
        <f t="shared" si="75"/>
        <v>15.688480128856028</v>
      </c>
      <c r="S201" s="1">
        <f t="shared" si="76"/>
        <v>24.55436702908255</v>
      </c>
    </row>
    <row r="202" spans="2:19" ht="12">
      <c r="B202" s="22">
        <v>1.52</v>
      </c>
      <c r="C202" s="23">
        <f t="shared" si="64"/>
        <v>24.578300277008307</v>
      </c>
      <c r="D202" s="20">
        <f t="shared" si="77"/>
        <v>4.24</v>
      </c>
      <c r="E202" s="20">
        <f t="shared" si="78"/>
        <v>4.2631578947368425</v>
      </c>
      <c r="F202" s="20">
        <f t="shared" si="79"/>
        <v>6.925207756232687</v>
      </c>
      <c r="G202" s="20">
        <f t="shared" si="80"/>
        <v>3.24</v>
      </c>
      <c r="H202">
        <f t="shared" si="65"/>
        <v>24.422400000000003</v>
      </c>
      <c r="I202">
        <f t="shared" si="66"/>
        <v>13.285849654573207</v>
      </c>
      <c r="J202">
        <f t="shared" si="67"/>
        <v>21.052631578947366</v>
      </c>
      <c r="K202">
        <f t="shared" si="68"/>
        <v>15.4224</v>
      </c>
      <c r="L202" s="1">
        <f t="shared" si="69"/>
        <v>17.977600000000002</v>
      </c>
      <c r="M202" s="1">
        <f t="shared" si="70"/>
        <v>6.805849654573207</v>
      </c>
      <c r="N202" s="1">
        <f t="shared" si="71"/>
        <v>10.526315789473683</v>
      </c>
      <c r="O202" s="1">
        <f t="shared" si="72"/>
        <v>10.497599999999998</v>
      </c>
      <c r="P202" s="1">
        <f t="shared" si="73"/>
        <v>15.942400000000003</v>
      </c>
      <c r="Q202" s="1">
        <f t="shared" si="74"/>
        <v>18.262583105827453</v>
      </c>
      <c r="R202" s="1">
        <f t="shared" si="75"/>
        <v>15.693331855955677</v>
      </c>
      <c r="S202" s="1">
        <f t="shared" si="76"/>
        <v>24.578300277008307</v>
      </c>
    </row>
    <row r="203" spans="2:19" ht="12">
      <c r="B203" s="22">
        <v>1.5225</v>
      </c>
      <c r="C203" s="23">
        <f t="shared" si="64"/>
        <v>24.602062544315928</v>
      </c>
      <c r="D203" s="20">
        <f t="shared" si="77"/>
        <v>4.23875</v>
      </c>
      <c r="E203" s="20">
        <f t="shared" si="78"/>
        <v>4.254515599343185</v>
      </c>
      <c r="F203" s="20">
        <f t="shared" si="79"/>
        <v>6.90248354593522</v>
      </c>
      <c r="G203" s="20">
        <f t="shared" si="80"/>
        <v>3.23875</v>
      </c>
      <c r="H203">
        <f t="shared" si="65"/>
        <v>24.4204984375</v>
      </c>
      <c r="I203">
        <f t="shared" si="66"/>
        <v>13.272702568623366</v>
      </c>
      <c r="J203">
        <f t="shared" si="67"/>
        <v>21.018062397372745</v>
      </c>
      <c r="K203">
        <f t="shared" si="68"/>
        <v>15.4204984375</v>
      </c>
      <c r="L203" s="1">
        <f t="shared" si="69"/>
        <v>17.967001562500002</v>
      </c>
      <c r="M203" s="1">
        <f t="shared" si="70"/>
        <v>6.795202568623367</v>
      </c>
      <c r="N203" s="1">
        <f t="shared" si="71"/>
        <v>10.509031198686372</v>
      </c>
      <c r="O203" s="1">
        <f t="shared" si="72"/>
        <v>10.4895015625</v>
      </c>
      <c r="P203" s="1">
        <f t="shared" si="73"/>
        <v>15.942998437500002</v>
      </c>
      <c r="Q203" s="1">
        <f t="shared" si="74"/>
        <v>18.282836932623027</v>
      </c>
      <c r="R203" s="1">
        <f t="shared" si="75"/>
        <v>15.698123379188678</v>
      </c>
      <c r="S203" s="1">
        <f t="shared" si="76"/>
        <v>24.602062544315928</v>
      </c>
    </row>
    <row r="204" spans="2:19" ht="12">
      <c r="B204" s="22">
        <v>1.525</v>
      </c>
      <c r="C204" s="23">
        <f t="shared" si="64"/>
        <v>24.62565502385111</v>
      </c>
      <c r="D204" s="20">
        <f t="shared" si="77"/>
        <v>4.2375</v>
      </c>
      <c r="E204" s="20">
        <f t="shared" si="78"/>
        <v>4.245901639344263</v>
      </c>
      <c r="F204" s="20">
        <f t="shared" si="79"/>
        <v>6.879871002418706</v>
      </c>
      <c r="G204" s="20">
        <f t="shared" si="80"/>
        <v>3.2375</v>
      </c>
      <c r="H204">
        <f t="shared" si="65"/>
        <v>24.418593750000003</v>
      </c>
      <c r="I204">
        <f t="shared" si="66"/>
        <v>13.259577052963689</v>
      </c>
      <c r="J204">
        <f t="shared" si="67"/>
        <v>20.98360655737705</v>
      </c>
      <c r="K204">
        <f t="shared" si="68"/>
        <v>15.41859375</v>
      </c>
      <c r="L204" s="1">
        <f t="shared" si="69"/>
        <v>17.956406250000004</v>
      </c>
      <c r="M204" s="1">
        <f t="shared" si="70"/>
        <v>6.784577052963688</v>
      </c>
      <c r="N204" s="1">
        <f t="shared" si="71"/>
        <v>10.491803278688526</v>
      </c>
      <c r="O204" s="1">
        <f t="shared" si="72"/>
        <v>10.48140625</v>
      </c>
      <c r="P204" s="1">
        <f t="shared" si="73"/>
        <v>15.943593750000003</v>
      </c>
      <c r="Q204" s="1">
        <f t="shared" si="74"/>
        <v>18.30294120701734</v>
      </c>
      <c r="R204" s="1">
        <f t="shared" si="75"/>
        <v>15.702855331228164</v>
      </c>
      <c r="S204" s="1">
        <f t="shared" si="76"/>
        <v>24.62565502385111</v>
      </c>
    </row>
    <row r="205" spans="2:19" ht="12">
      <c r="B205" s="22">
        <v>1.5275</v>
      </c>
      <c r="C205" s="23">
        <f t="shared" si="64"/>
        <v>24.6490788982496</v>
      </c>
      <c r="D205" s="20">
        <f t="shared" si="77"/>
        <v>4.23625</v>
      </c>
      <c r="E205" s="20">
        <f t="shared" si="78"/>
        <v>4.2373158756137475</v>
      </c>
      <c r="F205" s="20">
        <f t="shared" si="79"/>
        <v>6.857369395238949</v>
      </c>
      <c r="G205" s="20">
        <f t="shared" si="80"/>
        <v>3.23625</v>
      </c>
      <c r="H205">
        <f t="shared" si="65"/>
        <v>24.416685937499995</v>
      </c>
      <c r="I205">
        <f t="shared" si="66"/>
        <v>13.24647303692978</v>
      </c>
      <c r="J205">
        <f t="shared" si="67"/>
        <v>20.94926350245499</v>
      </c>
      <c r="K205">
        <f t="shared" si="68"/>
        <v>15.4166859375</v>
      </c>
      <c r="L205" s="1">
        <f t="shared" si="69"/>
        <v>17.945814062499995</v>
      </c>
      <c r="M205" s="1">
        <f t="shared" si="70"/>
        <v>6.773973036929781</v>
      </c>
      <c r="N205" s="1">
        <f t="shared" si="71"/>
        <v>10.474631751227495</v>
      </c>
      <c r="O205" s="1">
        <f t="shared" si="72"/>
        <v>10.4733140625</v>
      </c>
      <c r="P205" s="1">
        <f t="shared" si="73"/>
        <v>15.944185937499995</v>
      </c>
      <c r="Q205" s="1">
        <f t="shared" si="74"/>
        <v>18.322897107241225</v>
      </c>
      <c r="R205" s="1">
        <f t="shared" si="75"/>
        <v>15.707528338204586</v>
      </c>
      <c r="S205" s="1">
        <f t="shared" si="76"/>
        <v>24.6490788982496</v>
      </c>
    </row>
    <row r="206" spans="2:19" ht="12">
      <c r="B206" s="22">
        <v>1.53</v>
      </c>
      <c r="C206" s="23">
        <f t="shared" si="64"/>
        <v>24.649209359647998</v>
      </c>
      <c r="D206" s="20">
        <f t="shared" si="77"/>
        <v>4.235</v>
      </c>
      <c r="E206" s="20">
        <f t="shared" si="78"/>
        <v>4.228758169934641</v>
      </c>
      <c r="F206" s="20">
        <f t="shared" si="79"/>
        <v>6.834977999914563</v>
      </c>
      <c r="G206" s="20">
        <f t="shared" si="80"/>
        <v>3.235</v>
      </c>
      <c r="H206">
        <f t="shared" si="65"/>
        <v>24.414775</v>
      </c>
      <c r="I206">
        <f t="shared" si="66"/>
        <v>13.233390450203935</v>
      </c>
      <c r="J206">
        <f t="shared" si="67"/>
        <v>20.915032679738562</v>
      </c>
      <c r="K206">
        <f t="shared" si="68"/>
        <v>15.414775</v>
      </c>
      <c r="L206" s="1">
        <f t="shared" si="69"/>
        <v>17.935225</v>
      </c>
      <c r="M206" s="1">
        <f t="shared" si="70"/>
        <v>6.763390450203934</v>
      </c>
      <c r="N206" s="1">
        <f t="shared" si="71"/>
        <v>10.457516339869281</v>
      </c>
      <c r="O206" s="1">
        <f t="shared" si="72"/>
        <v>10.465225</v>
      </c>
      <c r="P206" s="1">
        <f t="shared" si="73"/>
        <v>15.944775</v>
      </c>
      <c r="Q206" s="1">
        <f t="shared" si="74"/>
        <v>18.34270580098661</v>
      </c>
      <c r="R206" s="1">
        <f t="shared" si="75"/>
        <v>24.649209359647998</v>
      </c>
      <c r="S206" s="1">
        <f t="shared" si="76"/>
        <v>17.41955</v>
      </c>
    </row>
    <row r="207" spans="2:19" ht="12">
      <c r="B207" s="22">
        <v>1.5325</v>
      </c>
      <c r="C207" s="23">
        <f t="shared" si="64"/>
        <v>24.645378634197478</v>
      </c>
      <c r="D207" s="20">
        <f t="shared" si="77"/>
        <v>4.23375</v>
      </c>
      <c r="E207" s="20">
        <f t="shared" si="78"/>
        <v>4.220228384991843</v>
      </c>
      <c r="F207" s="20">
        <f t="shared" si="79"/>
        <v>6.812696097868637</v>
      </c>
      <c r="G207" s="20">
        <f t="shared" si="80"/>
        <v>3.23375</v>
      </c>
      <c r="H207">
        <f t="shared" si="65"/>
        <v>24.4128609375</v>
      </c>
      <c r="I207">
        <f t="shared" si="66"/>
        <v>13.220329222812852</v>
      </c>
      <c r="J207">
        <f t="shared" si="67"/>
        <v>20.880913539967374</v>
      </c>
      <c r="K207">
        <f t="shared" si="68"/>
        <v>15.4128609375</v>
      </c>
      <c r="L207" s="1">
        <f t="shared" si="69"/>
        <v>17.9246390625</v>
      </c>
      <c r="M207" s="1">
        <f t="shared" si="70"/>
        <v>6.752829222812852</v>
      </c>
      <c r="N207" s="1">
        <f t="shared" si="71"/>
        <v>10.440456769983689</v>
      </c>
      <c r="O207" s="1">
        <f t="shared" si="72"/>
        <v>10.4571390625</v>
      </c>
      <c r="P207" s="1">
        <f t="shared" si="73"/>
        <v>15.945360937499998</v>
      </c>
      <c r="Q207" s="1">
        <f t="shared" si="74"/>
        <v>18.362368445514136</v>
      </c>
      <c r="R207" s="1">
        <f t="shared" si="75"/>
        <v>24.645378634197478</v>
      </c>
      <c r="S207" s="1">
        <f t="shared" si="76"/>
        <v>17.423221874999996</v>
      </c>
    </row>
    <row r="208" spans="2:19" ht="12">
      <c r="B208" s="22">
        <v>1.535</v>
      </c>
      <c r="C208" s="23">
        <f t="shared" si="64"/>
        <v>24.64154012217637</v>
      </c>
      <c r="D208" s="20">
        <f t="shared" si="77"/>
        <v>4.2325</v>
      </c>
      <c r="E208" s="20">
        <f t="shared" si="78"/>
        <v>4.211726384364821</v>
      </c>
      <c r="F208" s="20">
        <f t="shared" si="79"/>
        <v>6.790522976371102</v>
      </c>
      <c r="G208" s="20">
        <f t="shared" si="80"/>
        <v>3.2325</v>
      </c>
      <c r="H208">
        <f t="shared" si="65"/>
        <v>24.410943750000005</v>
      </c>
      <c r="I208">
        <f t="shared" si="66"/>
        <v>13.207289285125404</v>
      </c>
      <c r="J208">
        <f t="shared" si="67"/>
        <v>20.846905537459286</v>
      </c>
      <c r="K208">
        <f t="shared" si="68"/>
        <v>15.41094375</v>
      </c>
      <c r="L208" s="1">
        <f t="shared" si="69"/>
        <v>17.914056250000005</v>
      </c>
      <c r="M208" s="1">
        <f t="shared" si="70"/>
        <v>6.742289285125403</v>
      </c>
      <c r="N208" s="1">
        <f t="shared" si="71"/>
        <v>10.423452768729645</v>
      </c>
      <c r="O208" s="1">
        <f t="shared" si="72"/>
        <v>10.44905625</v>
      </c>
      <c r="P208" s="1">
        <f t="shared" si="73"/>
        <v>15.945943750000005</v>
      </c>
      <c r="Q208" s="1">
        <f t="shared" si="74"/>
        <v>18.381886187759406</v>
      </c>
      <c r="R208" s="1">
        <f t="shared" si="75"/>
        <v>24.64154012217637</v>
      </c>
      <c r="S208" s="1">
        <f t="shared" si="76"/>
        <v>17.4268875</v>
      </c>
    </row>
    <row r="209" spans="2:19" ht="12">
      <c r="B209" s="22">
        <v>1.5375</v>
      </c>
      <c r="C209" s="23">
        <f t="shared" si="64"/>
        <v>24.637694153199156</v>
      </c>
      <c r="D209" s="20">
        <f t="shared" si="77"/>
        <v>4.23125</v>
      </c>
      <c r="E209" s="20">
        <f t="shared" si="78"/>
        <v>4.203252032520325</v>
      </c>
      <c r="F209" s="20">
        <f t="shared" si="79"/>
        <v>6.768457928481723</v>
      </c>
      <c r="G209" s="20">
        <f t="shared" si="80"/>
        <v>3.23125</v>
      </c>
      <c r="H209">
        <f t="shared" si="65"/>
        <v>24.4090234375</v>
      </c>
      <c r="I209">
        <f t="shared" si="66"/>
        <v>13.1942705678504</v>
      </c>
      <c r="J209">
        <f t="shared" si="67"/>
        <v>20.8130081300813</v>
      </c>
      <c r="K209">
        <f t="shared" si="68"/>
        <v>15.4090234375</v>
      </c>
      <c r="L209" s="1">
        <f t="shared" si="69"/>
        <v>17.9034765625</v>
      </c>
      <c r="M209" s="1">
        <f t="shared" si="70"/>
        <v>6.7317705678504005</v>
      </c>
      <c r="N209" s="1">
        <f t="shared" si="71"/>
        <v>10.40650406504065</v>
      </c>
      <c r="O209" s="1">
        <f t="shared" si="72"/>
        <v>10.4409765625</v>
      </c>
      <c r="P209" s="1">
        <f t="shared" si="73"/>
        <v>15.9465234375</v>
      </c>
      <c r="Q209" s="1">
        <f t="shared" si="74"/>
        <v>18.401260164438156</v>
      </c>
      <c r="R209" s="1">
        <f t="shared" si="75"/>
        <v>24.637694153199156</v>
      </c>
      <c r="S209" s="1">
        <f t="shared" si="76"/>
        <v>17.430546874999997</v>
      </c>
    </row>
    <row r="210" spans="2:19" ht="12">
      <c r="B210" s="22">
        <v>1.54</v>
      </c>
      <c r="C210" s="23">
        <f t="shared" si="64"/>
        <v>24.633841052454038</v>
      </c>
      <c r="D210" s="20">
        <f t="shared" si="77"/>
        <v>4.23</v>
      </c>
      <c r="E210" s="20">
        <f t="shared" si="78"/>
        <v>4.194805194805195</v>
      </c>
      <c r="F210" s="20">
        <f t="shared" si="79"/>
        <v>6.746500252993759</v>
      </c>
      <c r="G210" s="20">
        <f t="shared" si="80"/>
        <v>3.23</v>
      </c>
      <c r="H210">
        <f t="shared" si="65"/>
        <v>24.4071</v>
      </c>
      <c r="I210">
        <f t="shared" si="66"/>
        <v>13.181273002034384</v>
      </c>
      <c r="J210">
        <f t="shared" si="67"/>
        <v>20.77922077922078</v>
      </c>
      <c r="K210">
        <f t="shared" si="68"/>
        <v>15.4071</v>
      </c>
      <c r="L210" s="1">
        <f t="shared" si="69"/>
        <v>17.892899999999997</v>
      </c>
      <c r="M210" s="1">
        <f t="shared" si="70"/>
        <v>6.721273002034384</v>
      </c>
      <c r="N210" s="1">
        <f t="shared" si="71"/>
        <v>10.38961038961039</v>
      </c>
      <c r="O210" s="1">
        <f t="shared" si="72"/>
        <v>10.4329</v>
      </c>
      <c r="P210" s="1">
        <f t="shared" si="73"/>
        <v>15.947099999999997</v>
      </c>
      <c r="Q210" s="1">
        <f t="shared" si="74"/>
        <v>18.42049150215002</v>
      </c>
      <c r="R210" s="1">
        <f t="shared" si="75"/>
        <v>24.633841052454038</v>
      </c>
      <c r="S210" s="1">
        <f t="shared" si="76"/>
        <v>17.4342</v>
      </c>
    </row>
    <row r="211" spans="2:19" ht="12">
      <c r="B211" s="22">
        <v>1.5425</v>
      </c>
      <c r="C211" s="23">
        <f t="shared" si="64"/>
        <v>24.629981140757284</v>
      </c>
      <c r="D211" s="20">
        <f t="shared" si="77"/>
        <v>4.22875</v>
      </c>
      <c r="E211" s="20">
        <f t="shared" si="78"/>
        <v>4.186385737439222</v>
      </c>
      <c r="F211" s="20">
        <f t="shared" si="79"/>
        <v>6.724649254378246</v>
      </c>
      <c r="G211" s="20">
        <f t="shared" si="80"/>
        <v>3.22875</v>
      </c>
      <c r="H211">
        <f t="shared" si="65"/>
        <v>24.405173437499997</v>
      </c>
      <c r="I211">
        <f t="shared" si="66"/>
        <v>13.16829651905944</v>
      </c>
      <c r="J211">
        <f t="shared" si="67"/>
        <v>20.74554294975689</v>
      </c>
      <c r="K211">
        <f t="shared" si="68"/>
        <v>15.4051734375</v>
      </c>
      <c r="L211" s="1">
        <f t="shared" si="69"/>
        <v>17.882326562499998</v>
      </c>
      <c r="M211" s="1">
        <f t="shared" si="70"/>
        <v>6.71079651905944</v>
      </c>
      <c r="N211" s="1">
        <f t="shared" si="71"/>
        <v>10.372771474878444</v>
      </c>
      <c r="O211" s="1">
        <f t="shared" si="72"/>
        <v>10.424826562500002</v>
      </c>
      <c r="P211" s="1">
        <f t="shared" si="73"/>
        <v>15.947673437499997</v>
      </c>
      <c r="Q211" s="1">
        <f t="shared" si="74"/>
        <v>18.43958131748127</v>
      </c>
      <c r="R211" s="1">
        <f t="shared" si="75"/>
        <v>24.629981140757284</v>
      </c>
      <c r="S211" s="1">
        <f t="shared" si="76"/>
        <v>17.437846875</v>
      </c>
    </row>
    <row r="212" spans="2:19" ht="12">
      <c r="B212" s="22">
        <v>1.545</v>
      </c>
      <c r="C212" s="23">
        <f t="shared" si="64"/>
        <v>24.62611473460688</v>
      </c>
      <c r="D212" s="20">
        <f t="shared" si="77"/>
        <v>4.2275</v>
      </c>
      <c r="E212" s="20">
        <f t="shared" si="78"/>
        <v>4.177993527508091</v>
      </c>
      <c r="F212" s="20">
        <f t="shared" si="79"/>
        <v>6.70290424272892</v>
      </c>
      <c r="G212" s="20">
        <f t="shared" si="80"/>
        <v>3.2275</v>
      </c>
      <c r="H212">
        <f t="shared" si="65"/>
        <v>24.403243749999998</v>
      </c>
      <c r="I212">
        <f t="shared" si="66"/>
        <v>13.155341050641018</v>
      </c>
      <c r="J212">
        <f t="shared" si="67"/>
        <v>20.71197411003236</v>
      </c>
      <c r="K212">
        <f t="shared" si="68"/>
        <v>15.40324375</v>
      </c>
      <c r="L212" s="1">
        <f t="shared" si="69"/>
        <v>17.871756249999997</v>
      </c>
      <c r="M212" s="1">
        <f t="shared" si="70"/>
        <v>6.7003410506410175</v>
      </c>
      <c r="N212" s="1">
        <f t="shared" si="71"/>
        <v>10.35598705501618</v>
      </c>
      <c r="O212" s="1">
        <f t="shared" si="72"/>
        <v>10.416756249999999</v>
      </c>
      <c r="P212" s="1">
        <f t="shared" si="73"/>
        <v>15.948243749999996</v>
      </c>
      <c r="Q212" s="1">
        <f t="shared" si="74"/>
        <v>18.45853071710623</v>
      </c>
      <c r="R212" s="1">
        <f t="shared" si="75"/>
        <v>24.62611473460688</v>
      </c>
      <c r="S212" s="1">
        <f t="shared" si="76"/>
        <v>17.441487499999994</v>
      </c>
    </row>
    <row r="213" spans="2:19" ht="12">
      <c r="B213" s="22">
        <v>1.5475</v>
      </c>
      <c r="C213" s="23">
        <f t="shared" si="64"/>
        <v>24.62224214623552</v>
      </c>
      <c r="D213" s="20">
        <f t="shared" si="77"/>
        <v>4.22625</v>
      </c>
      <c r="E213" s="20">
        <f t="shared" si="78"/>
        <v>4.169628432956381</v>
      </c>
      <c r="F213" s="20">
        <f t="shared" si="79"/>
        <v>6.681264533707761</v>
      </c>
      <c r="G213" s="20">
        <f t="shared" si="80"/>
        <v>3.22625</v>
      </c>
      <c r="H213">
        <f t="shared" si="65"/>
        <v>24.4013109375</v>
      </c>
      <c r="I213">
        <f t="shared" si="66"/>
        <v>13.142406528825775</v>
      </c>
      <c r="J213">
        <f t="shared" si="67"/>
        <v>20.67851373182552</v>
      </c>
      <c r="K213">
        <f t="shared" si="68"/>
        <v>15.4013109375</v>
      </c>
      <c r="L213" s="1">
        <f t="shared" si="69"/>
        <v>17.8611890625</v>
      </c>
      <c r="M213" s="1">
        <f t="shared" si="70"/>
        <v>6.689906528825775</v>
      </c>
      <c r="N213" s="1">
        <f t="shared" si="71"/>
        <v>10.33925686591276</v>
      </c>
      <c r="O213" s="1">
        <f t="shared" si="72"/>
        <v>10.408689062499999</v>
      </c>
      <c r="P213" s="1">
        <f t="shared" si="73"/>
        <v>15.9488109375</v>
      </c>
      <c r="Q213" s="1">
        <f t="shared" si="74"/>
        <v>18.477340797887578</v>
      </c>
      <c r="R213" s="1">
        <f t="shared" si="75"/>
        <v>24.62224214623552</v>
      </c>
      <c r="S213" s="1">
        <f t="shared" si="76"/>
        <v>17.445121874999998</v>
      </c>
    </row>
    <row r="214" spans="2:19" ht="12">
      <c r="B214" s="22">
        <v>1.55</v>
      </c>
      <c r="C214" s="23">
        <f t="shared" si="64"/>
        <v>24.618363683662857</v>
      </c>
      <c r="D214" s="20">
        <f t="shared" si="77"/>
        <v>4.225</v>
      </c>
      <c r="E214" s="20">
        <f t="shared" si="78"/>
        <v>4.161290322580645</v>
      </c>
      <c r="F214" s="20">
        <f t="shared" si="79"/>
        <v>6.659729448491154</v>
      </c>
      <c r="G214" s="20">
        <f t="shared" si="80"/>
        <v>3.225</v>
      </c>
      <c r="H214">
        <f t="shared" si="65"/>
        <v>24.399375000000003</v>
      </c>
      <c r="I214">
        <f t="shared" si="66"/>
        <v>13.129492885989444</v>
      </c>
      <c r="J214">
        <f t="shared" si="67"/>
        <v>20.64516129032258</v>
      </c>
      <c r="K214">
        <f t="shared" si="68"/>
        <v>15.399375000000001</v>
      </c>
      <c r="L214" s="1">
        <f t="shared" si="69"/>
        <v>17.850625</v>
      </c>
      <c r="M214" s="1">
        <f t="shared" si="70"/>
        <v>6.679492885989444</v>
      </c>
      <c r="N214" s="1">
        <f t="shared" si="71"/>
        <v>10.322580645161292</v>
      </c>
      <c r="O214" s="1">
        <f t="shared" si="72"/>
        <v>10.400625000000002</v>
      </c>
      <c r="P214" s="1">
        <f t="shared" si="73"/>
        <v>15.949375000000002</v>
      </c>
      <c r="Q214" s="1">
        <f t="shared" si="74"/>
        <v>18.49601264697547</v>
      </c>
      <c r="R214" s="1">
        <f t="shared" si="75"/>
        <v>24.618363683662857</v>
      </c>
      <c r="S214" s="1">
        <f t="shared" si="76"/>
        <v>17.448750000000004</v>
      </c>
    </row>
    <row r="215" spans="2:19" ht="12">
      <c r="B215" s="22">
        <v>1.5525</v>
      </c>
      <c r="C215" s="23">
        <f t="shared" si="64"/>
        <v>24.61447965074706</v>
      </c>
      <c r="D215" s="20">
        <f t="shared" si="77"/>
        <v>4.22375</v>
      </c>
      <c r="E215" s="20">
        <f t="shared" si="78"/>
        <v>4.152979066022544</v>
      </c>
      <c r="F215" s="20">
        <f t="shared" si="79"/>
        <v>6.638298313716644</v>
      </c>
      <c r="G215" s="20">
        <f t="shared" si="80"/>
        <v>3.22375</v>
      </c>
      <c r="H215">
        <f t="shared" si="65"/>
        <v>24.3974359375</v>
      </c>
      <c r="I215">
        <f t="shared" si="66"/>
        <v>13.116600054834713</v>
      </c>
      <c r="J215">
        <f t="shared" si="67"/>
        <v>20.611916264090176</v>
      </c>
      <c r="K215">
        <f t="shared" si="68"/>
        <v>15.3974359375</v>
      </c>
      <c r="L215" s="1">
        <f t="shared" si="69"/>
        <v>17.840064062499998</v>
      </c>
      <c r="M215" s="1">
        <f t="shared" si="70"/>
        <v>6.669100054834713</v>
      </c>
      <c r="N215" s="1">
        <f t="shared" si="71"/>
        <v>10.305958132045086</v>
      </c>
      <c r="O215" s="1">
        <f t="shared" si="72"/>
        <v>10.3925640625</v>
      </c>
      <c r="P215" s="1">
        <f t="shared" si="73"/>
        <v>15.949935937499998</v>
      </c>
      <c r="Q215" s="1">
        <f t="shared" si="74"/>
        <v>18.514547341905566</v>
      </c>
      <c r="R215" s="1">
        <f t="shared" si="75"/>
        <v>24.61447965074706</v>
      </c>
      <c r="S215" s="1">
        <f t="shared" si="76"/>
        <v>17.452371874999997</v>
      </c>
    </row>
    <row r="216" spans="2:19" ht="12">
      <c r="B216" s="22">
        <v>1.555</v>
      </c>
      <c r="C216" s="23">
        <f t="shared" si="64"/>
        <v>24.610590347235863</v>
      </c>
      <c r="D216" s="20">
        <f t="shared" si="77"/>
        <v>4.2225</v>
      </c>
      <c r="E216" s="20">
        <f t="shared" si="78"/>
        <v>4.144694533762058</v>
      </c>
      <c r="F216" s="20">
        <f t="shared" si="79"/>
        <v>6.6169704614303</v>
      </c>
      <c r="G216" s="20">
        <f t="shared" si="80"/>
        <v>3.2225</v>
      </c>
      <c r="H216">
        <f t="shared" si="65"/>
        <v>24.39549375</v>
      </c>
      <c r="I216">
        <f t="shared" si="66"/>
        <v>13.103727968389109</v>
      </c>
      <c r="J216">
        <f t="shared" si="67"/>
        <v>20.578778135048232</v>
      </c>
      <c r="K216">
        <f t="shared" si="68"/>
        <v>15.39549375</v>
      </c>
      <c r="L216" s="1">
        <f t="shared" si="69"/>
        <v>17.82950625</v>
      </c>
      <c r="M216" s="1">
        <f t="shared" si="70"/>
        <v>6.658727968389108</v>
      </c>
      <c r="N216" s="1">
        <f t="shared" si="71"/>
        <v>10.289389067524116</v>
      </c>
      <c r="O216" s="1">
        <f t="shared" si="72"/>
        <v>10.384506250000001</v>
      </c>
      <c r="P216" s="1">
        <f t="shared" si="73"/>
        <v>15.950493750000001</v>
      </c>
      <c r="Q216" s="1">
        <f t="shared" si="74"/>
        <v>18.532945950695833</v>
      </c>
      <c r="R216" s="1">
        <f t="shared" si="75"/>
        <v>24.610590347235863</v>
      </c>
      <c r="S216" s="1">
        <f t="shared" si="76"/>
        <v>17.455987500000003</v>
      </c>
    </row>
    <row r="217" spans="2:19" ht="12">
      <c r="B217" s="22">
        <v>1.5575</v>
      </c>
      <c r="C217" s="23">
        <f t="shared" si="64"/>
        <v>24.60669606881668</v>
      </c>
      <c r="D217" s="20">
        <f t="shared" si="77"/>
        <v>4.2212499999999995</v>
      </c>
      <c r="E217" s="20">
        <f t="shared" si="78"/>
        <v>4.136436597110754</v>
      </c>
      <c r="F217" s="20">
        <f t="shared" si="79"/>
        <v>6.595745229034676</v>
      </c>
      <c r="G217" s="20">
        <f t="shared" si="80"/>
        <v>3.22125</v>
      </c>
      <c r="H217">
        <f t="shared" si="65"/>
        <v>24.393548437499994</v>
      </c>
      <c r="I217">
        <f t="shared" si="66"/>
        <v>13.090876560002918</v>
      </c>
      <c r="J217">
        <f t="shared" si="67"/>
        <v>20.545746388443018</v>
      </c>
      <c r="K217">
        <f t="shared" si="68"/>
        <v>15.3935484375</v>
      </c>
      <c r="L217" s="1">
        <f t="shared" si="69"/>
        <v>17.818951562499993</v>
      </c>
      <c r="M217" s="1">
        <f t="shared" si="70"/>
        <v>6.648376560002918</v>
      </c>
      <c r="N217" s="1">
        <f t="shared" si="71"/>
        <v>10.272873194221509</v>
      </c>
      <c r="O217" s="1">
        <f t="shared" si="72"/>
        <v>10.3764515625</v>
      </c>
      <c r="P217" s="1">
        <f t="shared" si="73"/>
        <v>15.951048437499994</v>
      </c>
      <c r="Q217" s="1">
        <f t="shared" si="74"/>
        <v>18.55120953194232</v>
      </c>
      <c r="R217" s="1">
        <f t="shared" si="75"/>
        <v>24.60669606881668</v>
      </c>
      <c r="S217" s="1">
        <f t="shared" si="76"/>
        <v>17.459596875000003</v>
      </c>
    </row>
    <row r="218" spans="2:19" ht="12">
      <c r="B218" s="22">
        <v>1.56</v>
      </c>
      <c r="C218" s="23">
        <f t="shared" si="64"/>
        <v>24.602797107166335</v>
      </c>
      <c r="D218" s="20">
        <f t="shared" si="77"/>
        <v>4.22</v>
      </c>
      <c r="E218" s="20">
        <f t="shared" si="78"/>
        <v>4.128205128205128</v>
      </c>
      <c r="F218" s="20">
        <f t="shared" si="79"/>
        <v>6.574621959237343</v>
      </c>
      <c r="G218" s="20">
        <f t="shared" si="80"/>
        <v>3.2199999999999998</v>
      </c>
      <c r="H218">
        <f t="shared" si="65"/>
        <v>24.391599999999997</v>
      </c>
      <c r="I218">
        <f t="shared" si="66"/>
        <v>13.078045763347122</v>
      </c>
      <c r="J218">
        <f t="shared" si="67"/>
        <v>20.51282051282051</v>
      </c>
      <c r="K218">
        <f t="shared" si="68"/>
        <v>15.3916</v>
      </c>
      <c r="L218" s="1">
        <f t="shared" si="69"/>
        <v>17.8084</v>
      </c>
      <c r="M218" s="1">
        <f t="shared" si="70"/>
        <v>6.638045763347122</v>
      </c>
      <c r="N218" s="1">
        <f t="shared" si="71"/>
        <v>10.256410256410255</v>
      </c>
      <c r="O218" s="1">
        <f t="shared" si="72"/>
        <v>10.368400000000001</v>
      </c>
      <c r="P218" s="1">
        <f t="shared" si="73"/>
        <v>15.9516</v>
      </c>
      <c r="Q218" s="1">
        <f t="shared" si="74"/>
        <v>18.569339134913804</v>
      </c>
      <c r="R218" s="1">
        <f t="shared" si="75"/>
        <v>24.602797107166335</v>
      </c>
      <c r="S218" s="1">
        <f t="shared" si="76"/>
        <v>17.4632</v>
      </c>
    </row>
    <row r="219" spans="2:19" ht="12">
      <c r="B219" s="22">
        <v>1.5625</v>
      </c>
      <c r="C219" s="23">
        <f t="shared" si="64"/>
        <v>24.598893750000002</v>
      </c>
      <c r="D219" s="20">
        <f t="shared" si="77"/>
        <v>4.21875</v>
      </c>
      <c r="E219" s="20">
        <f t="shared" si="78"/>
        <v>4.12</v>
      </c>
      <c r="F219" s="20">
        <f t="shared" si="79"/>
        <v>6.5536</v>
      </c>
      <c r="G219" s="20">
        <f t="shared" si="80"/>
        <v>3.21875</v>
      </c>
      <c r="H219">
        <f t="shared" si="65"/>
        <v>24.3896484375</v>
      </c>
      <c r="I219">
        <f t="shared" si="66"/>
        <v>13.06523551241133</v>
      </c>
      <c r="J219">
        <f t="shared" si="67"/>
        <v>20.48</v>
      </c>
      <c r="K219">
        <f t="shared" si="68"/>
        <v>15.3896484375</v>
      </c>
      <c r="L219" s="1">
        <f t="shared" si="69"/>
        <v>17.7978515625</v>
      </c>
      <c r="M219" s="1">
        <f t="shared" si="70"/>
        <v>6.627735512411331</v>
      </c>
      <c r="N219" s="1">
        <f t="shared" si="71"/>
        <v>10.24</v>
      </c>
      <c r="O219" s="1">
        <f t="shared" si="72"/>
        <v>10.3603515625</v>
      </c>
      <c r="P219" s="1">
        <f t="shared" si="73"/>
        <v>15.9521484375</v>
      </c>
      <c r="Q219" s="1">
        <f t="shared" si="74"/>
        <v>18.587335799645324</v>
      </c>
      <c r="R219" s="1">
        <f t="shared" si="75"/>
        <v>24.598893750000002</v>
      </c>
      <c r="S219" s="1">
        <f t="shared" si="76"/>
        <v>17.466796875</v>
      </c>
    </row>
    <row r="220" spans="2:19" ht="12">
      <c r="B220" s="22">
        <v>1.565</v>
      </c>
      <c r="C220" s="23">
        <f t="shared" si="64"/>
        <v>24.594986281119535</v>
      </c>
      <c r="D220" s="20">
        <f t="shared" si="77"/>
        <v>4.2175</v>
      </c>
      <c r="E220" s="20">
        <f t="shared" si="78"/>
        <v>4.111821086261981</v>
      </c>
      <c r="F220" s="20">
        <f t="shared" si="79"/>
        <v>6.532678704488155</v>
      </c>
      <c r="G220" s="20">
        <f t="shared" si="80"/>
        <v>3.2175000000000002</v>
      </c>
      <c r="H220">
        <f t="shared" si="65"/>
        <v>24.38769375</v>
      </c>
      <c r="I220">
        <f t="shared" si="66"/>
        <v>13.052445741501755</v>
      </c>
      <c r="J220">
        <f t="shared" si="67"/>
        <v>20.447284345047922</v>
      </c>
      <c r="K220">
        <f t="shared" si="68"/>
        <v>15.38769375</v>
      </c>
      <c r="L220" s="1">
        <f t="shared" si="69"/>
        <v>17.78730625</v>
      </c>
      <c r="M220" s="1">
        <f t="shared" si="70"/>
        <v>6.617445741501755</v>
      </c>
      <c r="N220" s="1">
        <f t="shared" si="71"/>
        <v>10.223642172523961</v>
      </c>
      <c r="O220" s="1">
        <f t="shared" si="72"/>
        <v>10.35230625</v>
      </c>
      <c r="P220" s="1">
        <f t="shared" si="73"/>
        <v>15.95269375</v>
      </c>
      <c r="Q220" s="1">
        <f t="shared" si="74"/>
        <v>18.605200557030713</v>
      </c>
      <c r="R220" s="1">
        <f t="shared" si="75"/>
        <v>24.594986281119535</v>
      </c>
      <c r="S220" s="1">
        <f t="shared" si="76"/>
        <v>17.4703875</v>
      </c>
    </row>
    <row r="221" spans="2:19" ht="12">
      <c r="B221" s="22">
        <v>1.5675</v>
      </c>
      <c r="C221" s="23">
        <f t="shared" si="64"/>
        <v>24.591074980461247</v>
      </c>
      <c r="D221" s="20">
        <f t="shared" si="77"/>
        <v>4.2162500000000005</v>
      </c>
      <c r="E221" s="20">
        <f t="shared" si="78"/>
        <v>4.103668261562999</v>
      </c>
      <c r="F221" s="20">
        <f t="shared" si="79"/>
        <v>6.511857431021371</v>
      </c>
      <c r="G221" s="20">
        <f t="shared" si="80"/>
        <v>3.21625</v>
      </c>
      <c r="H221">
        <f t="shared" si="65"/>
        <v>24.385735937500005</v>
      </c>
      <c r="I221">
        <f t="shared" si="66"/>
        <v>13.039676385239177</v>
      </c>
      <c r="J221">
        <f t="shared" si="67"/>
        <v>20.414673046251995</v>
      </c>
      <c r="K221">
        <f t="shared" si="68"/>
        <v>15.3857359375</v>
      </c>
      <c r="L221" s="1">
        <f t="shared" si="69"/>
        <v>17.776764062500007</v>
      </c>
      <c r="M221" s="1">
        <f t="shared" si="70"/>
        <v>6.607176385239177</v>
      </c>
      <c r="N221" s="1">
        <f t="shared" si="71"/>
        <v>10.207336523125997</v>
      </c>
      <c r="O221" s="1">
        <f t="shared" si="72"/>
        <v>10.344264062499999</v>
      </c>
      <c r="P221" s="1">
        <f t="shared" si="73"/>
        <v>15.953235937500006</v>
      </c>
      <c r="Q221" s="1">
        <f t="shared" si="74"/>
        <v>18.622934428913968</v>
      </c>
      <c r="R221" s="1">
        <f t="shared" si="75"/>
        <v>24.591074980461247</v>
      </c>
      <c r="S221" s="1">
        <f t="shared" si="76"/>
        <v>17.473971874999997</v>
      </c>
    </row>
    <row r="222" spans="2:19" ht="12">
      <c r="B222" s="22">
        <v>1.57</v>
      </c>
      <c r="C222" s="23">
        <f t="shared" si="64"/>
        <v>24.587160124142965</v>
      </c>
      <c r="D222" s="20">
        <f t="shared" si="77"/>
        <v>4.215</v>
      </c>
      <c r="E222" s="20">
        <f t="shared" si="78"/>
        <v>4.095541401273885</v>
      </c>
      <c r="F222" s="20">
        <f t="shared" si="79"/>
        <v>6.491135543024058</v>
      </c>
      <c r="G222" s="20">
        <f t="shared" si="80"/>
        <v>3.215</v>
      </c>
      <c r="H222">
        <f t="shared" si="65"/>
        <v>24.383775</v>
      </c>
      <c r="I222">
        <f t="shared" si="66"/>
        <v>13.026927378556953</v>
      </c>
      <c r="J222">
        <f t="shared" si="67"/>
        <v>20.38216560509554</v>
      </c>
      <c r="K222">
        <f t="shared" si="68"/>
        <v>15.383775</v>
      </c>
      <c r="L222" s="1">
        <f t="shared" si="69"/>
        <v>17.766225</v>
      </c>
      <c r="M222" s="1">
        <f t="shared" si="70"/>
        <v>6.596927378556954</v>
      </c>
      <c r="N222" s="1">
        <f t="shared" si="71"/>
        <v>10.19108280254777</v>
      </c>
      <c r="O222" s="1">
        <f t="shared" si="72"/>
        <v>10.336224999999999</v>
      </c>
      <c r="P222" s="1">
        <f t="shared" si="73"/>
        <v>15.953774999999998</v>
      </c>
      <c r="Q222" s="1">
        <f t="shared" si="74"/>
        <v>18.6405384281797</v>
      </c>
      <c r="R222" s="1">
        <f t="shared" si="75"/>
        <v>24.587160124142965</v>
      </c>
      <c r="S222" s="1">
        <f t="shared" si="76"/>
        <v>17.477549999999997</v>
      </c>
    </row>
    <row r="223" spans="2:19" ht="12">
      <c r="B223" s="22">
        <v>1.5725</v>
      </c>
      <c r="C223" s="23">
        <f t="shared" si="64"/>
        <v>24.583241984510586</v>
      </c>
      <c r="D223" s="20">
        <f t="shared" si="77"/>
        <v>4.21375</v>
      </c>
      <c r="E223" s="20">
        <f t="shared" si="78"/>
        <v>4.087440381558029</v>
      </c>
      <c r="F223" s="20">
        <f t="shared" si="79"/>
        <v>6.470512408976824</v>
      </c>
      <c r="G223" s="20">
        <f t="shared" si="80"/>
        <v>3.21375</v>
      </c>
      <c r="H223">
        <f t="shared" si="65"/>
        <v>24.381810937500003</v>
      </c>
      <c r="I223">
        <f t="shared" si="66"/>
        <v>13.014198656699019</v>
      </c>
      <c r="J223">
        <f t="shared" si="67"/>
        <v>20.349761526232115</v>
      </c>
      <c r="K223">
        <f t="shared" si="68"/>
        <v>15.381810937500001</v>
      </c>
      <c r="L223" s="1">
        <f t="shared" si="69"/>
        <v>17.755689062500004</v>
      </c>
      <c r="M223" s="1">
        <f t="shared" si="70"/>
        <v>6.586698656699019</v>
      </c>
      <c r="N223" s="1">
        <f t="shared" si="71"/>
        <v>10.17488076311606</v>
      </c>
      <c r="O223" s="1">
        <f t="shared" si="72"/>
        <v>10.328189062500002</v>
      </c>
      <c r="P223" s="1">
        <f t="shared" si="73"/>
        <v>15.954310937500004</v>
      </c>
      <c r="Q223" s="1">
        <f t="shared" si="74"/>
        <v>18.658013558842423</v>
      </c>
      <c r="R223" s="1">
        <f t="shared" si="75"/>
        <v>24.583241984510586</v>
      </c>
      <c r="S223" s="1">
        <f t="shared" si="76"/>
        <v>17.481121875000003</v>
      </c>
    </row>
    <row r="224" spans="2:19" ht="12">
      <c r="B224" s="22">
        <v>1.575</v>
      </c>
      <c r="C224" s="23">
        <f t="shared" si="64"/>
        <v>24.579320830183924</v>
      </c>
      <c r="D224" s="20">
        <f t="shared" si="77"/>
        <v>4.2125</v>
      </c>
      <c r="E224" s="20">
        <f t="shared" si="78"/>
        <v>4.079365079365079</v>
      </c>
      <c r="F224" s="20">
        <f t="shared" si="79"/>
        <v>6.449987402368355</v>
      </c>
      <c r="G224" s="20">
        <f t="shared" si="80"/>
        <v>3.2125</v>
      </c>
      <c r="H224">
        <f t="shared" si="65"/>
        <v>24.379843749999996</v>
      </c>
      <c r="I224">
        <f t="shared" si="66"/>
        <v>13.001490155217915</v>
      </c>
      <c r="J224">
        <f t="shared" si="67"/>
        <v>20.317460317460316</v>
      </c>
      <c r="K224">
        <f t="shared" si="68"/>
        <v>15.37984375</v>
      </c>
      <c r="L224" s="1">
        <f t="shared" si="69"/>
        <v>17.745156249999994</v>
      </c>
      <c r="M224" s="1">
        <f t="shared" si="70"/>
        <v>6.5764901552179165</v>
      </c>
      <c r="N224" s="1">
        <f t="shared" si="71"/>
        <v>10.158730158730158</v>
      </c>
      <c r="O224" s="1">
        <f t="shared" si="72"/>
        <v>10.32015625</v>
      </c>
      <c r="P224" s="1">
        <f t="shared" si="73"/>
        <v>15.954843749999993</v>
      </c>
      <c r="Q224" s="1">
        <f t="shared" si="74"/>
        <v>18.675360816134955</v>
      </c>
      <c r="R224" s="1">
        <f t="shared" si="75"/>
        <v>24.579320830183924</v>
      </c>
      <c r="S224" s="1">
        <f t="shared" si="76"/>
        <v>17.4846875</v>
      </c>
    </row>
    <row r="225" spans="2:19" ht="12">
      <c r="B225" s="22">
        <v>1.5775</v>
      </c>
      <c r="C225" s="23">
        <f t="shared" si="64"/>
        <v>24.57539692610213</v>
      </c>
      <c r="D225" s="20">
        <f t="shared" si="77"/>
        <v>4.21125</v>
      </c>
      <c r="E225" s="20">
        <f t="shared" si="78"/>
        <v>4.071315372424723</v>
      </c>
      <c r="F225" s="20">
        <f t="shared" si="79"/>
        <v>6.429559901647827</v>
      </c>
      <c r="G225" s="20">
        <f t="shared" si="80"/>
        <v>3.21125</v>
      </c>
      <c r="H225">
        <f t="shared" si="65"/>
        <v>24.3778734375</v>
      </c>
      <c r="I225">
        <f t="shared" si="66"/>
        <v>12.98880180997284</v>
      </c>
      <c r="J225">
        <f t="shared" si="67"/>
        <v>20.285261489698893</v>
      </c>
      <c r="K225">
        <f t="shared" si="68"/>
        <v>15.3778734375</v>
      </c>
      <c r="L225" s="1">
        <f t="shared" si="69"/>
        <v>17.7346265625</v>
      </c>
      <c r="M225" s="1">
        <f t="shared" si="70"/>
        <v>6.566301809972839</v>
      </c>
      <c r="N225" s="1">
        <f t="shared" si="71"/>
        <v>10.142630744849447</v>
      </c>
      <c r="O225" s="1">
        <f t="shared" si="72"/>
        <v>10.3121265625</v>
      </c>
      <c r="P225" s="1">
        <f t="shared" si="73"/>
        <v>15.9553734375</v>
      </c>
      <c r="Q225" s="1">
        <f t="shared" si="74"/>
        <v>18.692581186595703</v>
      </c>
      <c r="R225" s="1">
        <f t="shared" si="75"/>
        <v>24.57539692610213</v>
      </c>
      <c r="S225" s="1">
        <f t="shared" si="76"/>
        <v>17.488246874999998</v>
      </c>
    </row>
    <row r="226" spans="2:19" ht="12">
      <c r="B226" s="22">
        <v>1.58</v>
      </c>
      <c r="C226" s="23">
        <f t="shared" si="64"/>
        <v>24.571470533568338</v>
      </c>
      <c r="D226" s="20">
        <f t="shared" si="77"/>
        <v>4.21</v>
      </c>
      <c r="E226" s="20">
        <f t="shared" si="78"/>
        <v>4.063291139240506</v>
      </c>
      <c r="F226" s="20">
        <f t="shared" si="79"/>
        <v>6.409229290177855</v>
      </c>
      <c r="G226" s="20">
        <f t="shared" si="80"/>
        <v>3.21</v>
      </c>
      <c r="H226">
        <f t="shared" si="65"/>
        <v>24.3759</v>
      </c>
      <c r="I226">
        <f t="shared" si="66"/>
        <v>12.976133557127683</v>
      </c>
      <c r="J226">
        <f t="shared" si="67"/>
        <v>20.253164556962023</v>
      </c>
      <c r="K226">
        <f t="shared" si="68"/>
        <v>15.3759</v>
      </c>
      <c r="L226" s="1">
        <f t="shared" si="69"/>
        <v>17.7241</v>
      </c>
      <c r="M226" s="1">
        <f t="shared" si="70"/>
        <v>6.556133557127684</v>
      </c>
      <c r="N226" s="1">
        <f t="shared" si="71"/>
        <v>10.126582278481012</v>
      </c>
      <c r="O226" s="1">
        <f t="shared" si="72"/>
        <v>10.304099999999998</v>
      </c>
      <c r="P226" s="1">
        <f t="shared" si="73"/>
        <v>15.9559</v>
      </c>
      <c r="Q226" s="1">
        <f t="shared" si="74"/>
        <v>18.709675648155027</v>
      </c>
      <c r="R226" s="1">
        <f t="shared" si="75"/>
        <v>24.571470533568338</v>
      </c>
      <c r="S226" s="1">
        <f t="shared" si="76"/>
        <v>17.491799999999998</v>
      </c>
    </row>
    <row r="227" spans="2:19" ht="12">
      <c r="B227" s="22">
        <v>1.5825</v>
      </c>
      <c r="C227" s="23">
        <f t="shared" si="64"/>
        <v>24.567541910293894</v>
      </c>
      <c r="D227" s="20">
        <f t="shared" si="77"/>
        <v>4.20875</v>
      </c>
      <c r="E227" s="20">
        <f t="shared" si="78"/>
        <v>4.055292259083728</v>
      </c>
      <c r="F227" s="20">
        <f t="shared" si="79"/>
        <v>6.388994956187966</v>
      </c>
      <c r="G227" s="20">
        <f t="shared" si="80"/>
        <v>3.20875</v>
      </c>
      <c r="H227">
        <f t="shared" si="65"/>
        <v>24.373923437500004</v>
      </c>
      <c r="I227">
        <f t="shared" si="66"/>
        <v>12.963485333149134</v>
      </c>
      <c r="J227">
        <f t="shared" si="67"/>
        <v>20.221169036334913</v>
      </c>
      <c r="K227">
        <f t="shared" si="68"/>
        <v>15.3739234375</v>
      </c>
      <c r="L227" s="1">
        <f t="shared" si="69"/>
        <v>17.713576562500002</v>
      </c>
      <c r="M227" s="1">
        <f t="shared" si="70"/>
        <v>6.545985333149133</v>
      </c>
      <c r="N227" s="1">
        <f t="shared" si="71"/>
        <v>10.110584518167457</v>
      </c>
      <c r="O227" s="1">
        <f t="shared" si="72"/>
        <v>10.2960765625</v>
      </c>
      <c r="P227" s="1">
        <f t="shared" si="73"/>
        <v>15.956423437500002</v>
      </c>
      <c r="Q227" s="1">
        <f t="shared" si="74"/>
        <v>18.7266451702206</v>
      </c>
      <c r="R227" s="1">
        <f t="shared" si="75"/>
        <v>24.567541910293894</v>
      </c>
      <c r="S227" s="1">
        <f t="shared" si="76"/>
        <v>17.495346875</v>
      </c>
    </row>
    <row r="228" spans="2:19" ht="12">
      <c r="B228" s="22">
        <v>1.585</v>
      </c>
      <c r="C228" s="23">
        <f t="shared" si="64"/>
        <v>24.563611310441942</v>
      </c>
      <c r="D228" s="20">
        <f t="shared" si="77"/>
        <v>4.2075</v>
      </c>
      <c r="E228" s="20">
        <f t="shared" si="78"/>
        <v>4.047318611987381</v>
      </c>
      <c r="F228" s="20">
        <f t="shared" si="79"/>
        <v>6.368856292728558</v>
      </c>
      <c r="G228" s="20">
        <f t="shared" si="80"/>
        <v>3.2075</v>
      </c>
      <c r="H228">
        <f t="shared" si="65"/>
        <v>24.37194375</v>
      </c>
      <c r="I228">
        <f t="shared" si="66"/>
        <v>12.950857074804736</v>
      </c>
      <c r="J228">
        <f t="shared" si="67"/>
        <v>20.18927444794953</v>
      </c>
      <c r="K228">
        <f t="shared" si="68"/>
        <v>15.37194375</v>
      </c>
      <c r="L228" s="1">
        <f t="shared" si="69"/>
        <v>17.70305625</v>
      </c>
      <c r="M228" s="1">
        <f t="shared" si="70"/>
        <v>6.535857074804737</v>
      </c>
      <c r="N228" s="1">
        <f t="shared" si="71"/>
        <v>10.094637223974765</v>
      </c>
      <c r="O228" s="1">
        <f t="shared" si="72"/>
        <v>10.28805625</v>
      </c>
      <c r="P228" s="1">
        <f t="shared" si="73"/>
        <v>15.956943749999999</v>
      </c>
      <c r="Q228" s="1">
        <f t="shared" si="74"/>
        <v>18.74349071376183</v>
      </c>
      <c r="R228" s="1">
        <f t="shared" si="75"/>
        <v>24.563611310441942</v>
      </c>
      <c r="S228" s="1">
        <f t="shared" si="76"/>
        <v>17.498887500000002</v>
      </c>
    </row>
    <row r="229" spans="2:19" ht="12">
      <c r="B229" s="22">
        <v>1.5875</v>
      </c>
      <c r="C229" s="23">
        <f t="shared" si="64"/>
        <v>24.55967898467047</v>
      </c>
      <c r="D229" s="20">
        <f t="shared" si="77"/>
        <v>4.20625</v>
      </c>
      <c r="E229" s="20">
        <f t="shared" si="78"/>
        <v>4.039370078740157</v>
      </c>
      <c r="F229" s="20">
        <f t="shared" si="79"/>
        <v>6.348812697625395</v>
      </c>
      <c r="G229" s="20">
        <f t="shared" si="80"/>
        <v>3.20625</v>
      </c>
      <c r="H229">
        <f t="shared" si="65"/>
        <v>24.3699609375</v>
      </c>
      <c r="I229">
        <f t="shared" si="66"/>
        <v>12.93824871916101</v>
      </c>
      <c r="J229">
        <f t="shared" si="67"/>
        <v>20.15748031496063</v>
      </c>
      <c r="K229">
        <f t="shared" si="68"/>
        <v>15.3699609375</v>
      </c>
      <c r="L229" s="1">
        <f t="shared" si="69"/>
        <v>17.6925390625</v>
      </c>
      <c r="M229" s="1">
        <f t="shared" si="70"/>
        <v>6.52574871916101</v>
      </c>
      <c r="N229" s="1">
        <f t="shared" si="71"/>
        <v>10.078740157480315</v>
      </c>
      <c r="O229" s="1">
        <f t="shared" si="72"/>
        <v>10.280039062500002</v>
      </c>
      <c r="P229" s="1">
        <f t="shared" si="73"/>
        <v>15.957460937499999</v>
      </c>
      <c r="Q229" s="1">
        <f t="shared" si="74"/>
        <v>18.76021323139325</v>
      </c>
      <c r="R229" s="1">
        <f t="shared" si="75"/>
        <v>24.55967898467047</v>
      </c>
      <c r="S229" s="1">
        <f t="shared" si="76"/>
        <v>17.502421875000003</v>
      </c>
    </row>
    <row r="230" spans="2:19" ht="12">
      <c r="B230" s="22">
        <v>1.59</v>
      </c>
      <c r="C230" s="23">
        <f t="shared" si="64"/>
        <v>24.555745180174835</v>
      </c>
      <c r="D230" s="20">
        <f t="shared" si="77"/>
        <v>4.205</v>
      </c>
      <c r="E230" s="20">
        <f t="shared" si="78"/>
        <v>4.031446540880503</v>
      </c>
      <c r="F230" s="20">
        <f t="shared" si="79"/>
        <v>6.328863573434594</v>
      </c>
      <c r="G230" s="20">
        <f t="shared" si="80"/>
        <v>3.205</v>
      </c>
      <c r="H230">
        <f t="shared" si="65"/>
        <v>24.367974999999998</v>
      </c>
      <c r="I230">
        <f t="shared" si="66"/>
        <v>12.925660203581566</v>
      </c>
      <c r="J230">
        <f t="shared" si="67"/>
        <v>20.12578616352201</v>
      </c>
      <c r="K230">
        <f t="shared" si="68"/>
        <v>15.367975</v>
      </c>
      <c r="L230" s="1">
        <f t="shared" si="69"/>
        <v>17.682024999999996</v>
      </c>
      <c r="M230" s="1">
        <f t="shared" si="70"/>
        <v>6.515660203581566</v>
      </c>
      <c r="N230" s="1">
        <f t="shared" si="71"/>
        <v>10.062893081761006</v>
      </c>
      <c r="O230" s="1">
        <f t="shared" si="72"/>
        <v>10.272025</v>
      </c>
      <c r="P230" s="1">
        <f t="shared" si="73"/>
        <v>15.957974999999996</v>
      </c>
      <c r="Q230" s="1">
        <f t="shared" si="74"/>
        <v>18.776813667457077</v>
      </c>
      <c r="R230" s="1">
        <f t="shared" si="75"/>
        <v>24.555745180174835</v>
      </c>
      <c r="S230" s="1">
        <f t="shared" si="76"/>
        <v>17.50595</v>
      </c>
    </row>
    <row r="231" spans="2:19" ht="12">
      <c r="B231" s="22">
        <v>1.5925</v>
      </c>
      <c r="C231" s="23">
        <f t="shared" si="64"/>
        <v>24.5518101407297</v>
      </c>
      <c r="D231" s="20">
        <f t="shared" si="77"/>
        <v>4.20375</v>
      </c>
      <c r="E231" s="20">
        <f t="shared" si="78"/>
        <v>4.023547880690738</v>
      </c>
      <c r="F231" s="20">
        <f t="shared" si="79"/>
        <v>6.309008327398101</v>
      </c>
      <c r="G231" s="20">
        <f t="shared" si="80"/>
        <v>3.20375</v>
      </c>
      <c r="H231">
        <f t="shared" si="65"/>
        <v>24.3659859375</v>
      </c>
      <c r="I231">
        <f t="shared" si="66"/>
        <v>12.913091465725236</v>
      </c>
      <c r="J231">
        <f t="shared" si="67"/>
        <v>20.09419152276295</v>
      </c>
      <c r="K231">
        <f t="shared" si="68"/>
        <v>15.3659859375</v>
      </c>
      <c r="L231" s="1">
        <f t="shared" si="69"/>
        <v>17.6715140625</v>
      </c>
      <c r="M231" s="1">
        <f t="shared" si="70"/>
        <v>6.505591465725236</v>
      </c>
      <c r="N231" s="1">
        <f t="shared" si="71"/>
        <v>10.047095761381476</v>
      </c>
      <c r="O231" s="1">
        <f t="shared" si="72"/>
        <v>10.2640140625</v>
      </c>
      <c r="P231" s="1">
        <f t="shared" si="73"/>
        <v>15.958485937499997</v>
      </c>
      <c r="Q231" s="1">
        <f t="shared" si="74"/>
        <v>18.793292958104743</v>
      </c>
      <c r="R231" s="1">
        <f t="shared" si="75"/>
        <v>24.5518101407297</v>
      </c>
      <c r="S231" s="1">
        <f t="shared" si="76"/>
        <v>17.509471874999996</v>
      </c>
    </row>
    <row r="232" spans="2:19" ht="12">
      <c r="B232" s="22">
        <v>1.595</v>
      </c>
      <c r="C232" s="23">
        <f t="shared" si="64"/>
        <v>24.54787410673047</v>
      </c>
      <c r="D232" s="20">
        <f t="shared" si="77"/>
        <v>4.2025</v>
      </c>
      <c r="E232" s="20">
        <f t="shared" si="78"/>
        <v>4.015673981191223</v>
      </c>
      <c r="F232" s="20">
        <f t="shared" si="79"/>
        <v>6.289246371399652</v>
      </c>
      <c r="G232" s="20">
        <f t="shared" si="80"/>
        <v>3.2025</v>
      </c>
      <c r="H232">
        <f t="shared" si="65"/>
        <v>24.363993750000002</v>
      </c>
      <c r="I232">
        <f t="shared" si="66"/>
        <v>12.900542443544225</v>
      </c>
      <c r="J232">
        <f t="shared" si="67"/>
        <v>20.06269592476489</v>
      </c>
      <c r="K232">
        <f t="shared" si="68"/>
        <v>15.36399375</v>
      </c>
      <c r="L232" s="1">
        <f t="shared" si="69"/>
        <v>17.661006250000003</v>
      </c>
      <c r="M232" s="1">
        <f t="shared" si="70"/>
        <v>6.495542443544225</v>
      </c>
      <c r="N232" s="1">
        <f t="shared" si="71"/>
        <v>10.031347962382444</v>
      </c>
      <c r="O232" s="1">
        <f t="shared" si="72"/>
        <v>10.25600625</v>
      </c>
      <c r="P232" s="1">
        <f t="shared" si="73"/>
        <v>15.958993750000003</v>
      </c>
      <c r="Q232" s="1">
        <f t="shared" si="74"/>
        <v>18.809652031377595</v>
      </c>
      <c r="R232" s="1">
        <f t="shared" si="75"/>
        <v>24.54787410673047</v>
      </c>
      <c r="S232" s="1">
        <f t="shared" si="76"/>
        <v>17.5129875</v>
      </c>
    </row>
    <row r="233" spans="2:19" ht="12">
      <c r="B233" s="22">
        <v>1.5975</v>
      </c>
      <c r="C233" s="23">
        <f t="shared" si="64"/>
        <v>24.543937315234217</v>
      </c>
      <c r="D233" s="20">
        <f t="shared" si="77"/>
        <v>4.20125</v>
      </c>
      <c r="E233" s="20">
        <f t="shared" si="78"/>
        <v>4.007824726134586</v>
      </c>
      <c r="F233" s="20">
        <f t="shared" si="79"/>
        <v>6.269577121921234</v>
      </c>
      <c r="G233" s="20">
        <f t="shared" si="80"/>
        <v>3.20125</v>
      </c>
      <c r="H233">
        <f t="shared" si="65"/>
        <v>24.361998437500002</v>
      </c>
      <c r="I233">
        <f t="shared" si="66"/>
        <v>12.888013075282265</v>
      </c>
      <c r="J233">
        <f t="shared" si="67"/>
        <v>20.031298904538342</v>
      </c>
      <c r="K233">
        <f t="shared" si="68"/>
        <v>15.3619984375</v>
      </c>
      <c r="L233" s="1">
        <f t="shared" si="69"/>
        <v>17.650501562500004</v>
      </c>
      <c r="M233" s="1">
        <f t="shared" si="70"/>
        <v>6.485513075282265</v>
      </c>
      <c r="N233" s="1">
        <f t="shared" si="71"/>
        <v>10.015649452269171</v>
      </c>
      <c r="O233" s="1">
        <f t="shared" si="72"/>
        <v>10.2480015625</v>
      </c>
      <c r="P233" s="1">
        <f t="shared" si="73"/>
        <v>15.959498437500004</v>
      </c>
      <c r="Q233" s="1">
        <f t="shared" si="74"/>
        <v>18.82589180728659</v>
      </c>
      <c r="R233" s="1">
        <f t="shared" si="75"/>
        <v>24.543937315234217</v>
      </c>
      <c r="S233" s="1">
        <f t="shared" si="76"/>
        <v>17.516496875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GSB 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Kreps</dc:creator>
  <cp:keywords/>
  <dc:description/>
  <cp:lastModifiedBy>日高　洋子</cp:lastModifiedBy>
  <dcterms:created xsi:type="dcterms:W3CDTF">2003-05-25T23:25:56Z</dcterms:created>
  <dcterms:modified xsi:type="dcterms:W3CDTF">2008-03-11T03:05:07Z</dcterms:modified>
  <cp:category/>
  <cp:version/>
  <cp:contentType/>
  <cp:contentStatus/>
</cp:coreProperties>
</file>