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5" yWindow="330" windowWidth="18210" windowHeight="9780" tabRatio="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<sst xmlns="http://schemas.openxmlformats.org/spreadsheetml/2006/main" count="27" uniqueCount="11">
  <si>
    <r>
      <t>ギャンブル</t>
    </r>
    <r>
      <rPr>
        <sz val="9"/>
        <rFont val="Geneva"/>
        <family val="2"/>
      </rPr>
      <t>A</t>
    </r>
  </si>
  <si>
    <r>
      <t>ギャンブル</t>
    </r>
    <r>
      <rPr>
        <sz val="9"/>
        <rFont val="Geneva"/>
        <family val="2"/>
      </rPr>
      <t>B</t>
    </r>
  </si>
  <si>
    <r>
      <t>ギャンブル</t>
    </r>
    <r>
      <rPr>
        <sz val="9"/>
        <rFont val="Geneva"/>
        <family val="2"/>
      </rPr>
      <t>C</t>
    </r>
  </si>
  <si>
    <r>
      <t>ギャンブル</t>
    </r>
    <r>
      <rPr>
        <sz val="9"/>
        <rFont val="Geneva"/>
        <family val="2"/>
      </rPr>
      <t>D</t>
    </r>
  </si>
  <si>
    <r>
      <t>ギャンブル</t>
    </r>
    <r>
      <rPr>
        <sz val="9"/>
        <rFont val="Geneva"/>
        <family val="2"/>
      </rPr>
      <t>E</t>
    </r>
  </si>
  <si>
    <t>期待効用</t>
  </si>
  <si>
    <t>確実性等価</t>
  </si>
  <si>
    <t>危険回避係数</t>
  </si>
  <si>
    <t>賞金</t>
  </si>
  <si>
    <t>確率</t>
  </si>
  <si>
    <t>効用水準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</si>
</sst>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"/>
  </numFmts>
  <fonts count="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4"/>
  <sheetViews>
    <sheetView tabSelected="1" workbookViewId="0" topLeftCell="A1">
      <selection activeCell="P41" sqref="P41"/>
    </sheetView>
  </sheetViews>
  <sheetFormatPr defaultColWidth="9.00390625" defaultRowHeight="12"/>
  <cols>
    <col min="1" max="1" width="3.375" style="0" customWidth="1"/>
    <col min="2" max="4" width="11.375" style="0" customWidth="1"/>
    <col min="5" max="5" width="2.75390625" style="0" customWidth="1"/>
    <col min="6" max="11" width="11.375" style="0" customWidth="1"/>
    <col min="12" max="12" width="4.375" style="0" customWidth="1"/>
    <col min="13" max="16384" width="11.375" style="0" customWidth="1"/>
  </cols>
  <sheetData>
    <row r="1" spans="4:16" ht="12">
      <c r="D1" s="12" t="s">
        <v>7</v>
      </c>
      <c r="F1">
        <v>5E-06</v>
      </c>
      <c r="G1">
        <v>8E-06</v>
      </c>
      <c r="H1">
        <v>1E-05</v>
      </c>
      <c r="I1">
        <v>1.2E-05</v>
      </c>
      <c r="J1">
        <v>1.5E-05</v>
      </c>
      <c r="M1" s="12" t="s">
        <v>7</v>
      </c>
      <c r="N1">
        <v>5E-05</v>
      </c>
      <c r="O1">
        <v>0.0001</v>
      </c>
      <c r="P1">
        <v>0.005</v>
      </c>
    </row>
    <row r="3" spans="3:8" ht="12">
      <c r="C3" s="11" t="s">
        <v>8</v>
      </c>
      <c r="D3" s="11" t="s">
        <v>9</v>
      </c>
      <c r="H3" s="11" t="s">
        <v>10</v>
      </c>
    </row>
    <row r="5" spans="2:16" ht="12">
      <c r="B5" s="11" t="s">
        <v>0</v>
      </c>
      <c r="C5" s="1">
        <v>6000</v>
      </c>
      <c r="D5">
        <v>1</v>
      </c>
      <c r="F5" s="2">
        <f>-EXP(-F$1*$C5)</f>
        <v>-0.9704455335485082</v>
      </c>
      <c r="G5" s="3">
        <f aca="true" t="shared" si="0" ref="G5:P20">-EXP(-G$1*$C5)</f>
        <v>-0.9531337870775047</v>
      </c>
      <c r="H5" s="3">
        <f t="shared" si="0"/>
        <v>-0.9417645335842487</v>
      </c>
      <c r="I5" s="3">
        <f t="shared" si="0"/>
        <v>-0.9305308958112057</v>
      </c>
      <c r="J5" s="4">
        <f t="shared" si="0"/>
        <v>-0.9139311852712282</v>
      </c>
      <c r="K5" s="6"/>
      <c r="L5" s="6"/>
      <c r="N5" s="2">
        <f t="shared" si="0"/>
        <v>-0.7408182206817179</v>
      </c>
      <c r="O5" s="3">
        <f t="shared" si="0"/>
        <v>-0.5488116360940264</v>
      </c>
      <c r="P5" s="4">
        <f t="shared" si="0"/>
        <v>-9.357622968840175E-14</v>
      </c>
    </row>
    <row r="6" spans="3:16" ht="12">
      <c r="C6" s="1"/>
      <c r="F6" s="5"/>
      <c r="G6" s="6"/>
      <c r="H6" s="6"/>
      <c r="I6" s="6"/>
      <c r="J6" s="7"/>
      <c r="K6" s="6"/>
      <c r="L6" s="6"/>
      <c r="N6" s="5"/>
      <c r="O6" s="6"/>
      <c r="P6" s="7"/>
    </row>
    <row r="7" spans="2:16" ht="12">
      <c r="B7" s="11" t="s">
        <v>1</v>
      </c>
      <c r="C7" s="1">
        <v>10000</v>
      </c>
      <c r="D7">
        <v>0.8</v>
      </c>
      <c r="F7" s="5">
        <f>-EXP(-F$1*$C7)</f>
        <v>-0.951229424500714</v>
      </c>
      <c r="G7" s="6">
        <f t="shared" si="0"/>
        <v>-0.9231163463866358</v>
      </c>
      <c r="H7" s="6">
        <f t="shared" si="0"/>
        <v>-0.9048374180359595</v>
      </c>
      <c r="I7" s="6">
        <f t="shared" si="0"/>
        <v>-0.8869204367171575</v>
      </c>
      <c r="J7" s="7">
        <f t="shared" si="0"/>
        <v>-0.8607079764250578</v>
      </c>
      <c r="K7" s="6"/>
      <c r="L7" s="6"/>
      <c r="N7" s="5">
        <f t="shared" si="0"/>
        <v>-0.6065306597126334</v>
      </c>
      <c r="O7" s="6">
        <f t="shared" si="0"/>
        <v>-0.36787944117144233</v>
      </c>
      <c r="P7" s="7">
        <f t="shared" si="0"/>
        <v>-1.9287498479639178E-22</v>
      </c>
    </row>
    <row r="8" spans="3:16" ht="12">
      <c r="C8" s="1">
        <v>-5000</v>
      </c>
      <c r="D8">
        <v>0.2</v>
      </c>
      <c r="F8" s="5">
        <f>-EXP(-F$1*$C8)</f>
        <v>-1.0253151205244289</v>
      </c>
      <c r="G8" s="6">
        <f t="shared" si="0"/>
        <v>-1.0408107741923882</v>
      </c>
      <c r="H8" s="6">
        <f t="shared" si="0"/>
        <v>-1.0512710963760241</v>
      </c>
      <c r="I8" s="6">
        <f t="shared" si="0"/>
        <v>-1.0618365465453596</v>
      </c>
      <c r="J8" s="7">
        <f t="shared" si="0"/>
        <v>-1.0778841508846315</v>
      </c>
      <c r="K8" s="6"/>
      <c r="L8" s="6"/>
      <c r="N8" s="5">
        <f t="shared" si="0"/>
        <v>-1.2840254166877414</v>
      </c>
      <c r="O8" s="6">
        <f t="shared" si="0"/>
        <v>-1.6487212707001282</v>
      </c>
      <c r="P8" s="7">
        <f t="shared" si="0"/>
        <v>-72004899337.38588</v>
      </c>
    </row>
    <row r="9" spans="3:16" ht="12">
      <c r="C9" s="1"/>
      <c r="F9" s="5"/>
      <c r="G9" s="6"/>
      <c r="H9" s="6"/>
      <c r="I9" s="6"/>
      <c r="J9" s="7"/>
      <c r="K9" s="6"/>
      <c r="L9" s="6"/>
      <c r="N9" s="5"/>
      <c r="O9" s="6"/>
      <c r="P9" s="7"/>
    </row>
    <row r="10" spans="2:16" ht="12">
      <c r="B10" s="11" t="s">
        <v>2</v>
      </c>
      <c r="C10" s="1">
        <v>10000</v>
      </c>
      <c r="D10">
        <v>0.5</v>
      </c>
      <c r="F10" s="5">
        <f>-EXP(-F$1*$C10)</f>
        <v>-0.951229424500714</v>
      </c>
      <c r="G10" s="6">
        <f t="shared" si="0"/>
        <v>-0.9231163463866358</v>
      </c>
      <c r="H10" s="6">
        <f t="shared" si="0"/>
        <v>-0.9048374180359595</v>
      </c>
      <c r="I10" s="6">
        <f t="shared" si="0"/>
        <v>-0.8869204367171575</v>
      </c>
      <c r="J10" s="7">
        <f t="shared" si="0"/>
        <v>-0.8607079764250578</v>
      </c>
      <c r="K10" s="6"/>
      <c r="L10" s="6"/>
      <c r="N10" s="5">
        <f t="shared" si="0"/>
        <v>-0.6065306597126334</v>
      </c>
      <c r="O10" s="6">
        <f t="shared" si="0"/>
        <v>-0.36787944117144233</v>
      </c>
      <c r="P10" s="7">
        <f t="shared" si="0"/>
        <v>-1.9287498479639178E-22</v>
      </c>
    </row>
    <row r="11" spans="3:16" ht="12">
      <c r="C11" s="1">
        <v>3800</v>
      </c>
      <c r="D11">
        <v>0.5</v>
      </c>
      <c r="F11" s="5">
        <f>-EXP(-F$1*$C11)</f>
        <v>-0.981179362242806</v>
      </c>
      <c r="G11" s="6">
        <f t="shared" si="0"/>
        <v>-0.970057432960381</v>
      </c>
      <c r="H11" s="6">
        <f t="shared" si="0"/>
        <v>-0.9627129408911995</v>
      </c>
      <c r="I11" s="6">
        <f t="shared" si="0"/>
        <v>-0.955424055389136</v>
      </c>
      <c r="J11" s="7">
        <f t="shared" si="0"/>
        <v>-0.9445940693665233</v>
      </c>
      <c r="K11" s="6"/>
      <c r="L11" s="6"/>
      <c r="N11" s="5">
        <f t="shared" si="0"/>
        <v>-0.8269591339433623</v>
      </c>
      <c r="O11" s="6">
        <f t="shared" si="0"/>
        <v>-0.6838614092123558</v>
      </c>
      <c r="P11" s="7">
        <f t="shared" si="0"/>
        <v>-5.602796437537268E-09</v>
      </c>
    </row>
    <row r="12" spans="3:16" ht="12">
      <c r="C12" s="1"/>
      <c r="F12" s="5"/>
      <c r="G12" s="6"/>
      <c r="H12" s="6"/>
      <c r="I12" s="6"/>
      <c r="J12" s="7"/>
      <c r="K12" s="6"/>
      <c r="L12" s="6"/>
      <c r="N12" s="5"/>
      <c r="O12" s="6"/>
      <c r="P12" s="7"/>
    </row>
    <row r="13" spans="2:16" ht="12">
      <c r="B13" s="11" t="s">
        <v>3</v>
      </c>
      <c r="C13" s="1">
        <v>13000</v>
      </c>
      <c r="D13">
        <v>0.3</v>
      </c>
      <c r="F13" s="5">
        <f>-EXP(-F$1*$C13)</f>
        <v>-0.9370674633774034</v>
      </c>
      <c r="G13" s="6">
        <f t="shared" si="0"/>
        <v>-0.9012252974212048</v>
      </c>
      <c r="H13" s="6">
        <f t="shared" si="0"/>
        <v>-0.8780954309205613</v>
      </c>
      <c r="I13" s="6">
        <f t="shared" si="0"/>
        <v>-0.8555591903710185</v>
      </c>
      <c r="J13" s="7">
        <f t="shared" si="0"/>
        <v>-0.8228346580560184</v>
      </c>
      <c r="K13" s="6"/>
      <c r="L13" s="6"/>
      <c r="N13" s="5">
        <f t="shared" si="0"/>
        <v>-0.522045776761016</v>
      </c>
      <c r="O13" s="6">
        <f t="shared" si="0"/>
        <v>-0.2725317930340126</v>
      </c>
      <c r="P13" s="7">
        <f t="shared" si="0"/>
        <v>-5.900090541597061E-29</v>
      </c>
    </row>
    <row r="14" spans="3:16" ht="12">
      <c r="C14" s="1">
        <v>4000</v>
      </c>
      <c r="D14">
        <v>0.5</v>
      </c>
      <c r="F14" s="5">
        <f>-EXP(-F$1*$C14)</f>
        <v>-0.9801986733067553</v>
      </c>
      <c r="G14" s="6">
        <f t="shared" si="0"/>
        <v>-0.9685065820791976</v>
      </c>
      <c r="H14" s="6">
        <f t="shared" si="0"/>
        <v>-0.9607894391523232</v>
      </c>
      <c r="I14" s="6">
        <f t="shared" si="0"/>
        <v>-0.9531337870775047</v>
      </c>
      <c r="J14" s="7">
        <f t="shared" si="0"/>
        <v>-0.9417645335842487</v>
      </c>
      <c r="K14" s="6"/>
      <c r="L14" s="6"/>
      <c r="N14" s="5">
        <f t="shared" si="0"/>
        <v>-0.8187307530779818</v>
      </c>
      <c r="O14" s="6">
        <f t="shared" si="0"/>
        <v>-0.6703200460356393</v>
      </c>
      <c r="P14" s="7">
        <f t="shared" si="0"/>
        <v>-2.061153622438558E-09</v>
      </c>
    </row>
    <row r="15" spans="3:16" ht="12">
      <c r="C15" s="1">
        <v>2000</v>
      </c>
      <c r="D15">
        <v>0.2</v>
      </c>
      <c r="F15" s="5">
        <f>-EXP(-F$1*$C15)</f>
        <v>-0.9900498337491681</v>
      </c>
      <c r="G15" s="6">
        <f t="shared" si="0"/>
        <v>-0.9841273200552851</v>
      </c>
      <c r="H15" s="6">
        <f t="shared" si="0"/>
        <v>-0.9801986733067553</v>
      </c>
      <c r="I15" s="6">
        <f t="shared" si="0"/>
        <v>-0.9762857097579093</v>
      </c>
      <c r="J15" s="7">
        <f t="shared" si="0"/>
        <v>-0.9704455335485082</v>
      </c>
      <c r="K15" s="6"/>
      <c r="L15" s="6"/>
      <c r="N15" s="5">
        <f t="shared" si="0"/>
        <v>-0.9048374180359595</v>
      </c>
      <c r="O15" s="6">
        <f t="shared" si="0"/>
        <v>-0.8187307530779818</v>
      </c>
      <c r="P15" s="7">
        <f t="shared" si="0"/>
        <v>-4.5399929762484854E-05</v>
      </c>
    </row>
    <row r="16" spans="3:16" ht="12">
      <c r="C16" s="1"/>
      <c r="F16" s="5"/>
      <c r="G16" s="6"/>
      <c r="H16" s="6"/>
      <c r="I16" s="6"/>
      <c r="J16" s="7"/>
      <c r="K16" s="6"/>
      <c r="L16" s="6"/>
      <c r="N16" s="5"/>
      <c r="O16" s="6"/>
      <c r="P16" s="7"/>
    </row>
    <row r="17" spans="2:16" ht="12">
      <c r="B17" s="11" t="s">
        <v>4</v>
      </c>
      <c r="C17" s="1">
        <v>-7500</v>
      </c>
      <c r="D17">
        <v>0.07</v>
      </c>
      <c r="F17" s="5">
        <f>-EXP(-F$1*$C17)</f>
        <v>-1.038211997081825</v>
      </c>
      <c r="G17" s="6">
        <f t="shared" si="0"/>
        <v>-1.0618365465453596</v>
      </c>
      <c r="H17" s="6">
        <f t="shared" si="0"/>
        <v>-1.0778841508846315</v>
      </c>
      <c r="I17" s="6">
        <f t="shared" si="0"/>
        <v>-1.0941742837052104</v>
      </c>
      <c r="J17" s="7">
        <f t="shared" si="0"/>
        <v>-1.1190722569127807</v>
      </c>
      <c r="K17" s="6"/>
      <c r="L17" s="6"/>
      <c r="N17" s="5">
        <f t="shared" si="0"/>
        <v>-1.4549914146182013</v>
      </c>
      <c r="O17" s="6">
        <f t="shared" si="0"/>
        <v>-2.117000016612675</v>
      </c>
      <c r="P17" s="7">
        <f t="shared" si="0"/>
        <v>-19321599304402836</v>
      </c>
    </row>
    <row r="18" spans="3:16" ht="12">
      <c r="C18" s="1">
        <v>1000</v>
      </c>
      <c r="D18">
        <v>0.23</v>
      </c>
      <c r="F18" s="5">
        <f>-EXP(-F$1*$C18)</f>
        <v>-0.9950124791926823</v>
      </c>
      <c r="G18" s="6">
        <f t="shared" si="0"/>
        <v>-0.9920319148370607</v>
      </c>
      <c r="H18" s="6">
        <f t="shared" si="0"/>
        <v>-0.9900498337491681</v>
      </c>
      <c r="I18" s="6">
        <f t="shared" si="0"/>
        <v>-0.9880717128619305</v>
      </c>
      <c r="J18" s="7">
        <f t="shared" si="0"/>
        <v>-0.9851119396030626</v>
      </c>
      <c r="K18" s="6"/>
      <c r="L18" s="6"/>
      <c r="N18" s="5">
        <f t="shared" si="0"/>
        <v>-0.951229424500714</v>
      </c>
      <c r="O18" s="6">
        <f t="shared" si="0"/>
        <v>-0.9048374180359595</v>
      </c>
      <c r="P18" s="7">
        <f t="shared" si="0"/>
        <v>-0.006737946999085467</v>
      </c>
    </row>
    <row r="19" spans="3:16" ht="12">
      <c r="C19" s="1">
        <v>6000</v>
      </c>
      <c r="D19">
        <v>0.38</v>
      </c>
      <c r="F19" s="5">
        <f>-EXP(-F$1*$C19)</f>
        <v>-0.9704455335485082</v>
      </c>
      <c r="G19" s="6">
        <f t="shared" si="0"/>
        <v>-0.9531337870775047</v>
      </c>
      <c r="H19" s="6">
        <f t="shared" si="0"/>
        <v>-0.9417645335842487</v>
      </c>
      <c r="I19" s="6">
        <f t="shared" si="0"/>
        <v>-0.9305308958112057</v>
      </c>
      <c r="J19" s="7">
        <f t="shared" si="0"/>
        <v>-0.9139311852712282</v>
      </c>
      <c r="K19" s="6"/>
      <c r="L19" s="6"/>
      <c r="N19" s="5">
        <f t="shared" si="0"/>
        <v>-0.7408182206817179</v>
      </c>
      <c r="O19" s="6">
        <f t="shared" si="0"/>
        <v>-0.5488116360940264</v>
      </c>
      <c r="P19" s="7">
        <f t="shared" si="0"/>
        <v>-9.357622968840175E-14</v>
      </c>
    </row>
    <row r="20" spans="3:16" ht="12">
      <c r="C20" s="1">
        <v>15000</v>
      </c>
      <c r="D20">
        <v>0.32</v>
      </c>
      <c r="F20" s="8">
        <f>-EXP(-F$1*$C20)</f>
        <v>-0.9277434863285529</v>
      </c>
      <c r="G20" s="9">
        <f t="shared" si="0"/>
        <v>-0.8869204367171575</v>
      </c>
      <c r="H20" s="9">
        <f t="shared" si="0"/>
        <v>-0.8607079764250578</v>
      </c>
      <c r="I20" s="9">
        <f t="shared" si="0"/>
        <v>-0.835270211411272</v>
      </c>
      <c r="J20" s="10">
        <f t="shared" si="0"/>
        <v>-0.7985162187593771</v>
      </c>
      <c r="K20" s="6"/>
      <c r="L20" s="6"/>
      <c r="N20" s="8">
        <f t="shared" si="0"/>
        <v>-0.4723665527410147</v>
      </c>
      <c r="O20" s="9">
        <f t="shared" si="0"/>
        <v>-0.22313016014842982</v>
      </c>
      <c r="P20" s="10">
        <f t="shared" si="0"/>
        <v>-2.6786369618080778E-33</v>
      </c>
    </row>
    <row r="22" ht="12">
      <c r="B22" s="11" t="s">
        <v>5</v>
      </c>
    </row>
    <row r="23" spans="4:16" ht="12">
      <c r="D23" s="11" t="s">
        <v>0</v>
      </c>
      <c r="F23">
        <f>F5</f>
        <v>-0.9704455335485082</v>
      </c>
      <c r="G23">
        <f>G5</f>
        <v>-0.9531337870775047</v>
      </c>
      <c r="H23">
        <f>H5</f>
        <v>-0.9417645335842487</v>
      </c>
      <c r="I23">
        <f>I5</f>
        <v>-0.9305308958112057</v>
      </c>
      <c r="J23">
        <f>J5</f>
        <v>-0.9139311852712282</v>
      </c>
      <c r="N23">
        <f>N5</f>
        <v>-0.7408182206817179</v>
      </c>
      <c r="O23">
        <f>O5</f>
        <v>-0.5488116360940264</v>
      </c>
      <c r="P23">
        <f>P5</f>
        <v>-9.357622968840175E-14</v>
      </c>
    </row>
    <row r="24" spans="4:16" ht="12">
      <c r="D24" s="11" t="s">
        <v>1</v>
      </c>
      <c r="F24">
        <f>SUMPRODUCT($D7:$D8,F7:F8)</f>
        <v>-0.966046563705457</v>
      </c>
      <c r="G24">
        <f>SUMPRODUCT($D7:$D8,G7:G8)</f>
        <v>-0.9466552319477863</v>
      </c>
      <c r="H24">
        <f>SUMPRODUCT($D7:$D8,H7:H8)</f>
        <v>-0.9341241537039725</v>
      </c>
      <c r="I24">
        <f>SUMPRODUCT($D7:$D8,I7:I8)</f>
        <v>-0.921903658682798</v>
      </c>
      <c r="J24">
        <f>SUMPRODUCT($D7:$D8,J7:J8)</f>
        <v>-0.9041432113169726</v>
      </c>
      <c r="N24">
        <f>SUMPRODUCT($D7:$D8,N7:N8)</f>
        <v>-0.7420296111076551</v>
      </c>
      <c r="O24">
        <f>SUMPRODUCT($D7:$D8,O7:O8)</f>
        <v>-0.6240478070771796</v>
      </c>
      <c r="P24">
        <f>SUMPRODUCT($D7:$D8,P7:P8)</f>
        <v>-14400979867.477177</v>
      </c>
    </row>
    <row r="25" spans="4:16" ht="12">
      <c r="D25" s="11" t="s">
        <v>2</v>
      </c>
      <c r="F25">
        <f>SUMPRODUCT($D10:$D11,F10:F11)</f>
        <v>-0.96620439337176</v>
      </c>
      <c r="G25">
        <f>SUMPRODUCT($D10:$D11,G10:G11)</f>
        <v>-0.9465868896735083</v>
      </c>
      <c r="H25">
        <f>SUMPRODUCT($D10:$D11,H10:H11)</f>
        <v>-0.9337751794635796</v>
      </c>
      <c r="I25">
        <f>SUMPRODUCT($D10:$D11,I10:I11)</f>
        <v>-0.9211722460531467</v>
      </c>
      <c r="J25">
        <f>SUMPRODUCT($D10:$D11,J10:J11)</f>
        <v>-0.9026510228957906</v>
      </c>
      <c r="N25">
        <f>SUMPRODUCT($D10:$D11,N10:N11)</f>
        <v>-0.7167448968279979</v>
      </c>
      <c r="O25">
        <f>SUMPRODUCT($D10:$D11,O10:O11)</f>
        <v>-0.5258704251918991</v>
      </c>
      <c r="P25">
        <f>SUMPRODUCT($D10:$D11,P10:P11)</f>
        <v>-2.8013982187687303E-09</v>
      </c>
    </row>
    <row r="26" spans="4:16" ht="12">
      <c r="D26" s="11" t="s">
        <v>3</v>
      </c>
      <c r="F26">
        <f>SUMPRODUCT($D13:$D15,F13:F15)</f>
        <v>-0.9692295424164323</v>
      </c>
      <c r="G26">
        <f>SUMPRODUCT($D13:$D15,G13:G15)</f>
        <v>-0.9514463442770172</v>
      </c>
      <c r="H26">
        <f>SUMPRODUCT($D13:$D15,H13:H15)</f>
        <v>-0.9398630835136811</v>
      </c>
      <c r="I26">
        <f>SUMPRODUCT($D13:$D15,I13:I15)</f>
        <v>-0.9284917926016397</v>
      </c>
      <c r="J26">
        <f>SUMPRODUCT($D13:$D15,J13:J15)</f>
        <v>-0.9118217709186316</v>
      </c>
      <c r="N26">
        <f>SUMPRODUCT($D13:$D15,N13:N15)</f>
        <v>-0.7469465931744876</v>
      </c>
      <c r="O26">
        <f>SUMPRODUCT($D13:$D15,O13:O15)</f>
        <v>-0.5806657115436198</v>
      </c>
      <c r="P26">
        <f>SUMPRODUCT($D13:$D15,P13:P15)</f>
        <v>-9.08101652930819E-06</v>
      </c>
    </row>
    <row r="27" spans="4:16" ht="12">
      <c r="D27" s="11" t="s">
        <v>4</v>
      </c>
      <c r="F27">
        <f>SUMPRODUCT($D17:$D20,F17:F20)</f>
        <v>-0.9671749283836146</v>
      </c>
      <c r="G27">
        <f>SUMPRODUCT($D17:$D20,G17:G20)</f>
        <v>-0.9485012775096413</v>
      </c>
      <c r="H27">
        <f>SUMPRODUCT($D17:$D20,H17:H20)</f>
        <v>-0.9364604275422659</v>
      </c>
      <c r="I27">
        <f>SUMPRODUCT($D17:$D20,I17:I20)</f>
        <v>-0.9247369018774739</v>
      </c>
      <c r="J27">
        <f>SUMPRODUCT($D17:$D20,J17:J20)</f>
        <v>-0.9077298444986664</v>
      </c>
      <c r="N27">
        <f>SUMPRODUCT($D17:$D20,N17:N20)</f>
        <v>-0.7533003873946158</v>
      </c>
      <c r="O27">
        <f>SUMPRODUCT($D17:$D20,O17:O20)</f>
        <v>-0.6362526802743855</v>
      </c>
      <c r="P27">
        <f>SUMPRODUCT($D17:$D20,P17:P20)</f>
        <v>-1352511951308198.8</v>
      </c>
    </row>
    <row r="29" ht="12">
      <c r="B29" s="11" t="s">
        <v>6</v>
      </c>
    </row>
    <row r="30" spans="4:16" ht="12">
      <c r="D30" s="11" t="s">
        <v>0</v>
      </c>
      <c r="F30" s="1">
        <f>-LN(-F23)/F$1</f>
        <v>6000.000000000005</v>
      </c>
      <c r="G30" s="1">
        <f>-LN(-G23)/G$1</f>
        <v>6000.000000000001</v>
      </c>
      <c r="H30" s="1">
        <f>-LN(-H23)/H$1</f>
        <v>5999.999999999998</v>
      </c>
      <c r="I30" s="1">
        <f>-LN(-I23)/I$1</f>
        <v>5999.999999999999</v>
      </c>
      <c r="J30" s="1">
        <f>-LN(-J23)/J$1</f>
        <v>6000</v>
      </c>
      <c r="K30" s="1"/>
      <c r="L30" s="1"/>
      <c r="M30" s="11" t="s">
        <v>0</v>
      </c>
      <c r="N30" s="1">
        <f aca="true" t="shared" si="1" ref="N30:P34">-LN(-N23)/N$1</f>
        <v>5999.999999999999</v>
      </c>
      <c r="O30" s="1">
        <f t="shared" si="1"/>
        <v>6000.000000000001</v>
      </c>
      <c r="P30" s="1">
        <f t="shared" si="1"/>
        <v>6000</v>
      </c>
    </row>
    <row r="31" spans="4:16" ht="12">
      <c r="D31" s="11" t="s">
        <v>1</v>
      </c>
      <c r="F31" s="1">
        <f aca="true" t="shared" si="2" ref="F31:J32">-LN(-F24)/F$1</f>
        <v>6908.64866753718</v>
      </c>
      <c r="G31" s="1">
        <f t="shared" si="2"/>
        <v>6852.539437042573</v>
      </c>
      <c r="H31" s="1">
        <f t="shared" si="2"/>
        <v>6814.592270937414</v>
      </c>
      <c r="I31" s="1">
        <f t="shared" si="2"/>
        <v>6776.212712702092</v>
      </c>
      <c r="J31" s="1">
        <f t="shared" si="2"/>
        <v>6717.834102573266</v>
      </c>
      <c r="K31" s="1"/>
      <c r="L31" s="1"/>
      <c r="M31" s="11" t="s">
        <v>1</v>
      </c>
      <c r="N31" s="1">
        <f t="shared" si="1"/>
        <v>5967.322589157037</v>
      </c>
      <c r="O31" s="1">
        <f t="shared" si="1"/>
        <v>4715.282996416683</v>
      </c>
      <c r="P31" s="1">
        <f t="shared" si="1"/>
        <v>-4678.11241751318</v>
      </c>
    </row>
    <row r="32" spans="4:16" ht="12">
      <c r="D32" s="11" t="s">
        <v>2</v>
      </c>
      <c r="F32" s="1">
        <f t="shared" si="2"/>
        <v>6875.9759619394135</v>
      </c>
      <c r="G32" s="1">
        <f t="shared" si="2"/>
        <v>6861.563939710138</v>
      </c>
      <c r="H32" s="1">
        <f t="shared" si="2"/>
        <v>6851.957694036675</v>
      </c>
      <c r="I32" s="1">
        <f t="shared" si="2"/>
        <v>6842.353293796923</v>
      </c>
      <c r="J32" s="1">
        <f t="shared" si="2"/>
        <v>6827.950959061324</v>
      </c>
      <c r="K32" s="1"/>
      <c r="L32" s="1"/>
      <c r="M32" s="11" t="s">
        <v>2</v>
      </c>
      <c r="N32" s="1">
        <f t="shared" si="1"/>
        <v>6660.705882424615</v>
      </c>
      <c r="O32" s="1">
        <f t="shared" si="1"/>
        <v>6427.004365304492</v>
      </c>
      <c r="P32" s="1">
        <f t="shared" si="1"/>
        <v>3938.629436111982</v>
      </c>
    </row>
    <row r="33" spans="4:16" ht="12">
      <c r="D33" s="11" t="s">
        <v>3</v>
      </c>
      <c r="F33" s="1">
        <f aca="true" t="shared" si="3" ref="F33:J34">-LN(-F26)/F$1</f>
        <v>6250.761853145856</v>
      </c>
      <c r="G33" s="1">
        <f t="shared" si="3"/>
        <v>6221.498063306078</v>
      </c>
      <c r="H33" s="1">
        <f t="shared" si="3"/>
        <v>6202.107016343848</v>
      </c>
      <c r="I33" s="1">
        <f t="shared" si="3"/>
        <v>6182.8114704246045</v>
      </c>
      <c r="J33" s="1">
        <f t="shared" si="3"/>
        <v>6154.048975358942</v>
      </c>
      <c r="K33" s="1"/>
      <c r="L33" s="1"/>
      <c r="M33" s="11" t="s">
        <v>3</v>
      </c>
      <c r="N33" s="1">
        <f t="shared" si="1"/>
        <v>5835.231829724441</v>
      </c>
      <c r="O33" s="1">
        <f t="shared" si="1"/>
        <v>5435.800551123665</v>
      </c>
      <c r="P33" s="1">
        <f t="shared" si="1"/>
        <v>2321.864883810062</v>
      </c>
    </row>
    <row r="34" spans="4:16" ht="12">
      <c r="D34" s="11" t="s">
        <v>4</v>
      </c>
      <c r="F34" s="1">
        <f t="shared" si="3"/>
        <v>6675.1803741401</v>
      </c>
      <c r="G34" s="1">
        <f t="shared" si="3"/>
        <v>6609.017841792721</v>
      </c>
      <c r="H34" s="1">
        <f t="shared" si="3"/>
        <v>6564.801368511452</v>
      </c>
      <c r="I34" s="1">
        <f t="shared" si="3"/>
        <v>6520.501027536799</v>
      </c>
      <c r="J34" s="1">
        <f t="shared" si="3"/>
        <v>6453.898182418327</v>
      </c>
      <c r="K34" s="1"/>
      <c r="L34" s="1"/>
      <c r="M34" s="11" t="s">
        <v>4</v>
      </c>
      <c r="N34" s="1">
        <f t="shared" si="1"/>
        <v>5665.824197744495</v>
      </c>
      <c r="O34" s="1">
        <f t="shared" si="1"/>
        <v>4521.594985142767</v>
      </c>
      <c r="P34" s="1">
        <f t="shared" si="1"/>
        <v>-6968.147992613444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Yukiharu-Kurono</cp:lastModifiedBy>
  <dcterms:created xsi:type="dcterms:W3CDTF">2001-01-03T07:48:33Z</dcterms:created>
  <dcterms:modified xsi:type="dcterms:W3CDTF">2009-01-06T01:12:51Z</dcterms:modified>
  <cp:category/>
  <cp:version/>
  <cp:contentType/>
  <cp:contentStatus/>
</cp:coreProperties>
</file>