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9255" windowHeight="4140" activeTab="1"/>
  </bookViews>
  <sheets>
    <sheet name="Sheet1" sheetId="1" r:id="rId1"/>
    <sheet name="Sheet2" sheetId="2" r:id="rId2"/>
    <sheet name="Sheet3" sheetId="3" r:id="rId3"/>
  </sheets>
  <definedNames>
    <definedName name="solver_adj" localSheetId="1" hidden="1">'Sheet2'!$B$66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'Sheet2'!$F$66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<sst xmlns="http://schemas.openxmlformats.org/spreadsheetml/2006/main" count="21" uniqueCount="12">
  <si>
    <r>
      <rPr>
        <sz val="9"/>
        <rFont val="ＭＳ Ｐゴシック"/>
        <family val="3"/>
      </rPr>
      <t>賞金</t>
    </r>
    <r>
      <rPr>
        <sz val="9"/>
        <rFont val="Geneva"/>
        <family val="2"/>
      </rPr>
      <t xml:space="preserve"> #1</t>
    </r>
  </si>
  <si>
    <r>
      <rPr>
        <sz val="9"/>
        <rFont val="ＭＳ Ｐゴシック"/>
        <family val="3"/>
      </rPr>
      <t>賞金</t>
    </r>
    <r>
      <rPr>
        <sz val="9"/>
        <rFont val="Geneva"/>
        <family val="2"/>
      </rPr>
      <t xml:space="preserve"> #2</t>
    </r>
  </si>
  <si>
    <r>
      <rPr>
        <sz val="9"/>
        <rFont val="ＭＳ Ｐゴシック"/>
        <family val="3"/>
      </rPr>
      <t>賞金</t>
    </r>
    <r>
      <rPr>
        <sz val="9"/>
        <rFont val="Geneva"/>
        <family val="2"/>
      </rPr>
      <t xml:space="preserve"> #1</t>
    </r>
    <r>
      <rPr>
        <sz val="9"/>
        <rFont val="ＭＳ Ｐゴシック"/>
        <family val="3"/>
      </rPr>
      <t>の生起確率</t>
    </r>
  </si>
  <si>
    <r>
      <rPr>
        <sz val="9"/>
        <rFont val="ＭＳ Ｐゴシック"/>
        <family val="3"/>
      </rPr>
      <t>賞金</t>
    </r>
    <r>
      <rPr>
        <sz val="9"/>
        <rFont val="Geneva"/>
        <family val="2"/>
      </rPr>
      <t xml:space="preserve"> #2</t>
    </r>
    <r>
      <rPr>
        <sz val="9"/>
        <rFont val="ＭＳ Ｐゴシック"/>
        <family val="3"/>
      </rPr>
      <t>の生起確率</t>
    </r>
  </si>
  <si>
    <t>保有割合</t>
  </si>
  <si>
    <t>期待効用</t>
  </si>
  <si>
    <t>確実性等価</t>
  </si>
  <si>
    <r>
      <rPr>
        <sz val="9"/>
        <rFont val="ＭＳ Ｐゴシック"/>
        <family val="3"/>
      </rPr>
      <t>賞金</t>
    </r>
    <r>
      <rPr>
        <sz val="9"/>
        <rFont val="Geneva"/>
        <family val="2"/>
      </rPr>
      <t xml:space="preserve"> #1</t>
    </r>
    <r>
      <rPr>
        <sz val="9"/>
        <rFont val="ＭＳ Ｐゴシック"/>
        <family val="3"/>
      </rPr>
      <t>の効用</t>
    </r>
  </si>
  <si>
    <r>
      <rPr>
        <sz val="9"/>
        <rFont val="ＭＳ Ｐゴシック"/>
        <family val="3"/>
      </rPr>
      <t>賞金</t>
    </r>
    <r>
      <rPr>
        <sz val="9"/>
        <rFont val="Geneva"/>
        <family val="2"/>
      </rPr>
      <t xml:space="preserve"> #2</t>
    </r>
    <r>
      <rPr>
        <sz val="9"/>
        <rFont val="ＭＳ Ｐゴシック"/>
        <family val="3"/>
      </rPr>
      <t>の効用</t>
    </r>
  </si>
  <si>
    <t>確実性等価を最大にする保有割合θ</t>
  </si>
  <si>
    <r>
      <rPr>
        <sz val="9"/>
        <rFont val="ＭＳ Ｐゴシック"/>
        <family val="3"/>
      </rPr>
      <t>保有割合θ</t>
    </r>
    <r>
      <rPr>
        <sz val="9"/>
        <rFont val="Geneva"/>
        <family val="2"/>
      </rPr>
      <t xml:space="preserve">=0 </t>
    </r>
    <r>
      <rPr>
        <sz val="9"/>
        <rFont val="ＭＳ Ｐゴシック"/>
        <family val="3"/>
      </rPr>
      <t>のときの確実性等価関数</t>
    </r>
    <r>
      <rPr>
        <sz val="9"/>
        <rFont val="Geneva"/>
        <family val="2"/>
      </rPr>
      <t>CE(</t>
    </r>
    <r>
      <rPr>
        <sz val="9"/>
        <rFont val="ＭＳ Ｐゴシック"/>
        <family val="3"/>
      </rPr>
      <t>θ</t>
    </r>
    <r>
      <rPr>
        <sz val="9"/>
        <rFont val="Geneva"/>
        <family val="2"/>
      </rPr>
      <t>)</t>
    </r>
    <r>
      <rPr>
        <sz val="9"/>
        <rFont val="ＭＳ Ｐゴシック"/>
        <family val="3"/>
      </rPr>
      <t>の傾き</t>
    </r>
  </si>
  <si>
    <t>傾き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</si>
</sst>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0.0%"/>
    <numFmt numFmtId="186" formatCode="#,##0.00000"/>
    <numFmt numFmtId="187" formatCode="&quot;$&quot;#,##0.00"/>
    <numFmt numFmtId="188" formatCode="#,##0.0000000"/>
    <numFmt numFmtId="189" formatCode="&quot;$&quot;#,##0.0000000"/>
    <numFmt numFmtId="190" formatCode="0.0000%"/>
    <numFmt numFmtId="191" formatCode="&quot;$&quot;#,##0.00000"/>
    <numFmt numFmtId="192" formatCode="0.00000%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Geneva"/>
      <family val="2"/>
    </font>
    <font>
      <u val="single"/>
      <sz val="9"/>
      <color indexed="20"/>
      <name val="Geneva"/>
      <family val="2"/>
    </font>
    <font>
      <sz val="9.75"/>
      <color indexed="8"/>
      <name val="Geneva"/>
      <family val="2"/>
    </font>
    <font>
      <i/>
      <sz val="9.75"/>
      <color indexed="8"/>
      <name val="Geneva"/>
      <family val="2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7" borderId="4" applyNumberFormat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/>
    </xf>
    <xf numFmtId="184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8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1995"/>
          <c:w val="0.8112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Sheet2!$B$10:$B$60</c:f>
              <c:numCache/>
            </c:numRef>
          </c:xVal>
          <c:yVal>
            <c:numRef>
              <c:f>Sheet2!$F$10:$F$60</c:f>
              <c:numCache/>
            </c:numRef>
          </c:yVal>
          <c:smooth val="0"/>
        </c:ser>
        <c:axId val="26449925"/>
        <c:axId val="36722734"/>
      </c:scatterChart>
      <c:valAx>
        <c:axId val="2644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保有割合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
</a:t>
                </a:r>
                <a:r>
                  <a:rPr lang="en-US" cap="none" sz="975" b="0" i="1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θ</a:t>
                </a:r>
              </a:p>
            </c:rich>
          </c:tx>
          <c:layout>
            <c:manualLayout>
              <c:xMode val="factor"/>
              <c:yMode val="factor"/>
              <c:x val="0.092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734"/>
        <c:crosses val="autoZero"/>
        <c:crossBetween val="midCat"/>
        <c:dispUnits/>
      </c:valAx>
      <c:valAx>
        <c:axId val="36722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確実性等価</a:t>
                </a:r>
              </a:p>
            </c:rich>
          </c:tx>
          <c:layout>
            <c:manualLayout>
              <c:xMode val="factor"/>
              <c:yMode val="factor"/>
              <c:x val="0.04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105400" y="3333750"/>
          <a:ext cx="1238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37</xdr:row>
      <xdr:rowOff>38100</xdr:rowOff>
    </xdr:from>
    <xdr:to>
      <xdr:col>12</xdr:col>
      <xdr:colOff>704850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6362700" y="5676900"/>
        <a:ext cx="51054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E18" sqref="E18"/>
    </sheetView>
  </sheetViews>
  <sheetFormatPr defaultColWidth="11.375" defaultRowHeight="12"/>
  <cols>
    <col min="2" max="2" width="16.25390625" style="0" bestFit="1" customWidth="1"/>
    <col min="4" max="4" width="12.00390625" style="0" customWidth="1"/>
  </cols>
  <sheetData>
    <row r="2" spans="2:3" ht="12">
      <c r="B2" t="s">
        <v>0</v>
      </c>
      <c r="C2" s="1">
        <v>50000</v>
      </c>
    </row>
    <row r="3" spans="2:3" ht="12">
      <c r="B3" t="s">
        <v>1</v>
      </c>
      <c r="C3" s="1">
        <v>-25000</v>
      </c>
    </row>
    <row r="5" spans="2:3" ht="12">
      <c r="B5" t="s">
        <v>2</v>
      </c>
      <c r="C5">
        <v>0.5</v>
      </c>
    </row>
    <row r="6" spans="2:3" ht="12">
      <c r="B6" t="s">
        <v>3</v>
      </c>
      <c r="C6">
        <v>0.5</v>
      </c>
    </row>
    <row r="8" spans="2:6" ht="12">
      <c r="B8" s="12" t="s">
        <v>4</v>
      </c>
      <c r="C8" s="4" t="s">
        <v>7</v>
      </c>
      <c r="D8" s="5" t="s">
        <v>8</v>
      </c>
      <c r="E8" s="13" t="s">
        <v>5</v>
      </c>
      <c r="F8" s="13" t="s">
        <v>6</v>
      </c>
    </row>
    <row r="9" spans="2:6" ht="12">
      <c r="B9" s="5"/>
      <c r="C9" s="5"/>
      <c r="D9" s="5"/>
      <c r="E9" s="5"/>
      <c r="F9" s="5"/>
    </row>
    <row r="10" spans="2:6" ht="12">
      <c r="B10" s="6">
        <v>1</v>
      </c>
      <c r="C10" s="8">
        <f>12.5859-7.4267*EXP(-0.0000211*$B10*$C$2)</f>
        <v>9.999979300125064</v>
      </c>
      <c r="D10" s="8">
        <f>12.5859-7.4267*EXP(-0.0000211*$B10*$C$3)</f>
        <v>-5.63217032052421E-05</v>
      </c>
      <c r="E10" s="8">
        <f>C5*C10+C6*D10</f>
        <v>4.999961489210929</v>
      </c>
      <c r="F10" s="7">
        <f>-LN((12.5859-E10)/7.4267)/0.0000211</f>
        <v>-1005.4371045291898</v>
      </c>
    </row>
    <row r="11" ht="12">
      <c r="C11" s="1"/>
    </row>
    <row r="13" ht="12">
      <c r="C13" s="2"/>
    </row>
    <row r="14" ht="12">
      <c r="C14" s="2"/>
    </row>
    <row r="17" ht="12">
      <c r="C17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E81" sqref="E81"/>
    </sheetView>
  </sheetViews>
  <sheetFormatPr defaultColWidth="11.375" defaultRowHeight="12"/>
  <cols>
    <col min="1" max="1" width="5.00390625" style="0" customWidth="1"/>
    <col min="2" max="2" width="15.875" style="0" customWidth="1"/>
    <col min="5" max="5" width="16.125" style="0" bestFit="1" customWidth="1"/>
    <col min="7" max="7" width="13.25390625" style="0" bestFit="1" customWidth="1"/>
  </cols>
  <sheetData>
    <row r="1" ht="12">
      <c r="B1" s="1"/>
    </row>
    <row r="2" spans="2:3" ht="12">
      <c r="B2" t="s">
        <v>0</v>
      </c>
      <c r="C2" s="1">
        <v>50000</v>
      </c>
    </row>
    <row r="3" spans="2:3" ht="12">
      <c r="B3" t="s">
        <v>1</v>
      </c>
      <c r="C3" s="1">
        <v>-25000</v>
      </c>
    </row>
    <row r="5" spans="2:3" ht="12">
      <c r="B5" t="s">
        <v>2</v>
      </c>
      <c r="C5">
        <v>0.5</v>
      </c>
    </row>
    <row r="6" spans="2:3" ht="12">
      <c r="B6" t="s">
        <v>3</v>
      </c>
      <c r="C6">
        <v>0.5</v>
      </c>
    </row>
    <row r="7" ht="12">
      <c r="A7" s="4"/>
    </row>
    <row r="8" spans="1:6" ht="12">
      <c r="A8" s="5"/>
      <c r="B8" s="12" t="s">
        <v>4</v>
      </c>
      <c r="C8" s="4" t="s">
        <v>7</v>
      </c>
      <c r="D8" s="5" t="s">
        <v>8</v>
      </c>
      <c r="E8" s="13" t="s">
        <v>5</v>
      </c>
      <c r="F8" s="13" t="s">
        <v>6</v>
      </c>
    </row>
    <row r="9" spans="1:6" ht="12">
      <c r="A9" s="6"/>
      <c r="B9" s="5"/>
      <c r="C9" s="5"/>
      <c r="D9" s="5"/>
      <c r="E9" s="5"/>
      <c r="F9" s="5"/>
    </row>
    <row r="10" spans="2:6" ht="12">
      <c r="B10" s="6">
        <v>1</v>
      </c>
      <c r="C10" s="8">
        <f>12.5859-7.4267*EXP(-0.0000211*$B10*$C$2)</f>
        <v>9.999979300125064</v>
      </c>
      <c r="D10" s="8">
        <f>12.5859-7.4267*EXP(-0.0000211*$B10*$C$3)</f>
        <v>-5.63217032052421E-05</v>
      </c>
      <c r="E10" s="8">
        <f>$C$5*C10+$C$6*D10</f>
        <v>4.999961489210929</v>
      </c>
      <c r="F10" s="7">
        <f>-LN((12.5859-E10)/7.4267)/0.0000211</f>
        <v>-1005.4371045291898</v>
      </c>
    </row>
    <row r="11" spans="2:6" ht="12">
      <c r="B11" s="6">
        <v>0.98</v>
      </c>
      <c r="C11" s="8">
        <f aca="true" t="shared" si="0" ref="C11:C60">12.5859-7.4267*EXP(-0.0000211*$B11*$C$2)</f>
        <v>9.944836664373078</v>
      </c>
      <c r="D11" s="8">
        <f aca="true" t="shared" si="1" ref="D11:D60">12.5859-7.4267*EXP(-0.0000211*$B11*$C$3)</f>
        <v>0.13202754996456356</v>
      </c>
      <c r="E11" s="8">
        <f aca="true" t="shared" si="2" ref="E11:E60">$C$5*C11+$C$6*D11</f>
        <v>5.038432107168821</v>
      </c>
      <c r="F11" s="7">
        <f aca="true" t="shared" si="3" ref="F11:F60">-LN((12.5859-E11)/7.4267)/0.0000211</f>
        <v>-764.4793300858144</v>
      </c>
    </row>
    <row r="12" spans="2:6" ht="12">
      <c r="B12" s="6">
        <v>0.96</v>
      </c>
      <c r="C12" s="8">
        <f t="shared" si="0"/>
        <v>9.888518157188596</v>
      </c>
      <c r="D12" s="8">
        <f t="shared" si="1"/>
        <v>0.2627252616371081</v>
      </c>
      <c r="E12" s="8">
        <f t="shared" si="2"/>
        <v>5.075621709412852</v>
      </c>
      <c r="F12" s="7">
        <f t="shared" si="3"/>
        <v>-530.3747100407294</v>
      </c>
    </row>
    <row r="13" spans="2:6" ht="12">
      <c r="B13" s="6">
        <v>0.94</v>
      </c>
      <c r="C13" s="8">
        <f t="shared" si="0"/>
        <v>9.830998704078777</v>
      </c>
      <c r="D13" s="8">
        <f t="shared" si="1"/>
        <v>0.3920513604314131</v>
      </c>
      <c r="E13" s="8">
        <f t="shared" si="2"/>
        <v>5.111525032255095</v>
      </c>
      <c r="F13" s="7">
        <f t="shared" si="3"/>
        <v>-303.26467840137735</v>
      </c>
    </row>
    <row r="14" spans="2:6" ht="12">
      <c r="B14" s="6">
        <v>0.92</v>
      </c>
      <c r="C14" s="8">
        <f t="shared" si="0"/>
        <v>9.772252695857794</v>
      </c>
      <c r="D14" s="8">
        <f t="shared" si="1"/>
        <v>0.5200202407990986</v>
      </c>
      <c r="E14" s="8">
        <f t="shared" si="2"/>
        <v>5.1461364683284465</v>
      </c>
      <c r="F14" s="7">
        <f t="shared" si="3"/>
        <v>-83.29148109842235</v>
      </c>
    </row>
    <row r="15" spans="2:6" ht="12">
      <c r="B15" s="6">
        <v>0.9</v>
      </c>
      <c r="C15" s="8">
        <f t="shared" si="0"/>
        <v>9.712253977244972</v>
      </c>
      <c r="D15" s="8">
        <f t="shared" si="1"/>
        <v>0.64664614612858</v>
      </c>
      <c r="E15" s="8">
        <f t="shared" si="2"/>
        <v>5.179450061686776</v>
      </c>
      <c r="F15" s="7">
        <f t="shared" si="3"/>
        <v>129.40193601075094</v>
      </c>
    </row>
    <row r="16" spans="2:6" ht="12">
      <c r="B16" s="6">
        <v>0.88</v>
      </c>
      <c r="C16" s="8">
        <f t="shared" si="0"/>
        <v>9.65097583521974</v>
      </c>
      <c r="D16" s="8">
        <f t="shared" si="1"/>
        <v>0.7719431703304114</v>
      </c>
      <c r="E16" s="8">
        <f t="shared" si="2"/>
        <v>5.211459502775075</v>
      </c>
      <c r="F16" s="7">
        <f t="shared" si="3"/>
        <v>334.67204484824106</v>
      </c>
    </row>
    <row r="17" spans="2:6" ht="12">
      <c r="B17" s="6">
        <v>0.86</v>
      </c>
      <c r="C17" s="8">
        <f t="shared" si="0"/>
        <v>9.5883909871283</v>
      </c>
      <c r="D17" s="8">
        <f t="shared" si="1"/>
        <v>0.8959252594059812</v>
      </c>
      <c r="E17" s="8">
        <f t="shared" si="2"/>
        <v>5.24215812326714</v>
      </c>
      <c r="F17" s="7">
        <f t="shared" si="3"/>
        <v>532.3748585040912</v>
      </c>
    </row>
    <row r="18" spans="2:6" ht="12">
      <c r="B18" s="6">
        <v>0.84</v>
      </c>
      <c r="C18" s="8">
        <f t="shared" si="0"/>
        <v>9.524471568536665</v>
      </c>
      <c r="D18" s="8">
        <f t="shared" si="1"/>
        <v>1.0186062129997477</v>
      </c>
      <c r="E18" s="8">
        <f t="shared" si="2"/>
        <v>5.271538890768206</v>
      </c>
      <c r="F18" s="7">
        <f t="shared" si="3"/>
        <v>722.3660602575877</v>
      </c>
    </row>
    <row r="19" spans="2:6" ht="12">
      <c r="B19" s="6">
        <v>0.82</v>
      </c>
      <c r="C19" s="8">
        <f t="shared" si="0"/>
        <v>9.459189120824668</v>
      </c>
      <c r="D19" s="8">
        <f t="shared" si="1"/>
        <v>1.1399996859352033</v>
      </c>
      <c r="E19" s="8">
        <f t="shared" si="2"/>
        <v>5.299594403379936</v>
      </c>
      <c r="F19" s="7">
        <f t="shared" si="3"/>
        <v>904.501138158732</v>
      </c>
    </row>
    <row r="20" spans="2:6" ht="12">
      <c r="B20" s="6">
        <v>0.8</v>
      </c>
      <c r="C20" s="8">
        <f t="shared" si="0"/>
        <v>9.392514578515433</v>
      </c>
      <c r="D20" s="8">
        <f t="shared" si="1"/>
        <v>1.2601191897346897</v>
      </c>
      <c r="E20" s="8">
        <f t="shared" si="2"/>
        <v>5.326316884125061</v>
      </c>
      <c r="F20" s="7">
        <f t="shared" si="3"/>
        <v>1078.6355250730037</v>
      </c>
    </row>
    <row r="21" spans="2:6" ht="12">
      <c r="B21" s="6">
        <v>0.78</v>
      </c>
      <c r="C21" s="8">
        <f t="shared" si="0"/>
        <v>9.324418256334654</v>
      </c>
      <c r="D21" s="8">
        <f t="shared" si="1"/>
        <v>1.3789780941232817</v>
      </c>
      <c r="E21" s="8">
        <f t="shared" si="2"/>
        <v>5.351698175228968</v>
      </c>
      <c r="F21" s="7">
        <f t="shared" si="3"/>
        <v>1244.6247440673271</v>
      </c>
    </row>
    <row r="22" spans="2:6" ht="12">
      <c r="B22" s="6">
        <v>0.76</v>
      </c>
      <c r="C22" s="8">
        <f t="shared" si="0"/>
        <v>9.254869835993926</v>
      </c>
      <c r="D22" s="8">
        <f t="shared" si="1"/>
        <v>1.4965896285168938</v>
      </c>
      <c r="E22" s="8">
        <f t="shared" si="2"/>
        <v>5.37572973225541</v>
      </c>
      <c r="F22" s="7">
        <f t="shared" si="3"/>
        <v>1402.3245589890862</v>
      </c>
    </row>
    <row r="23" spans="2:6" ht="12">
      <c r="B23" s="6">
        <v>0.74</v>
      </c>
      <c r="C23" s="8">
        <f t="shared" si="0"/>
        <v>9.183838352692234</v>
      </c>
      <c r="D23" s="8">
        <f t="shared" si="1"/>
        <v>1.6129668834947513</v>
      </c>
      <c r="E23" s="8">
        <f t="shared" si="2"/>
        <v>5.398402618093493</v>
      </c>
      <c r="F23" s="7">
        <f t="shared" si="3"/>
        <v>1551.591130062824</v>
      </c>
    </row>
    <row r="24" spans="2:6" ht="12">
      <c r="B24" s="6">
        <v>0.72</v>
      </c>
      <c r="C24" s="8">
        <f t="shared" si="0"/>
        <v>9.111292181329606</v>
      </c>
      <c r="D24" s="8">
        <f t="shared" si="1"/>
        <v>1.7281228122564158</v>
      </c>
      <c r="E24" s="8">
        <f t="shared" si="2"/>
        <v>5.419707496793011</v>
      </c>
      <c r="F24" s="7">
        <f t="shared" si="3"/>
        <v>1692.28117430189</v>
      </c>
    </row>
    <row r="25" spans="2:6" ht="12">
      <c r="B25" s="6">
        <v>0.7</v>
      </c>
      <c r="C25" s="8">
        <f t="shared" si="0"/>
        <v>9.037199022426778</v>
      </c>
      <c r="D25" s="8">
        <f t="shared" si="1"/>
        <v>1.8420702320635307</v>
      </c>
      <c r="E25" s="8">
        <f t="shared" si="2"/>
        <v>5.439634627245154</v>
      </c>
      <c r="F25" s="7">
        <f t="shared" si="3"/>
        <v>1824.2521305040937</v>
      </c>
    </row>
    <row r="26" spans="2:6" ht="12">
      <c r="B26" s="6">
        <v>0.68</v>
      </c>
      <c r="C26" s="8">
        <f t="shared" si="0"/>
        <v>8.961525887744612</v>
      </c>
      <c r="D26" s="8">
        <f t="shared" si="1"/>
        <v>1.9548218256664232</v>
      </c>
      <c r="E26" s="8">
        <f t="shared" si="2"/>
        <v>5.458173856705518</v>
      </c>
      <c r="F26" s="7">
        <f t="shared" si="3"/>
        <v>1947.3623285715694</v>
      </c>
    </row>
    <row r="27" spans="2:6" ht="12">
      <c r="B27" s="6">
        <v>0.66</v>
      </c>
      <c r="C27" s="8">
        <f t="shared" si="0"/>
        <v>8.884239085596853</v>
      </c>
      <c r="D27" s="8">
        <f t="shared" si="1"/>
        <v>2.0663901427157434</v>
      </c>
      <c r="E27" s="8">
        <f t="shared" si="2"/>
        <v>5.475314614156298</v>
      </c>
      <c r="F27" s="7">
        <f t="shared" si="3"/>
        <v>2061.47116286658</v>
      </c>
    </row>
    <row r="28" spans="2:6" ht="12">
      <c r="B28" s="6">
        <v>0.64</v>
      </c>
      <c r="C28" s="8">
        <f t="shared" si="0"/>
        <v>8.805304205849701</v>
      </c>
      <c r="D28" s="8">
        <f t="shared" si="1"/>
        <v>2.176787601159276</v>
      </c>
      <c r="E28" s="8">
        <f t="shared" si="2"/>
        <v>5.491045903504489</v>
      </c>
      <c r="F28" s="7">
        <f t="shared" si="3"/>
        <v>2166.4392692857577</v>
      </c>
    </row>
    <row r="29" spans="2:6" ht="12">
      <c r="B29" s="6">
        <v>0.62</v>
      </c>
      <c r="C29" s="8">
        <f t="shared" si="0"/>
        <v>8.724686104601506</v>
      </c>
      <c r="D29" s="8">
        <f t="shared" si="1"/>
        <v>2.286026488624108</v>
      </c>
      <c r="E29" s="8">
        <f t="shared" si="2"/>
        <v>5.505356296612807</v>
      </c>
      <c r="F29" s="7">
        <f t="shared" si="3"/>
        <v>2262.1287057068444</v>
      </c>
    </row>
    <row r="30" spans="2:6" ht="12">
      <c r="B30" s="6">
        <v>0.6</v>
      </c>
      <c r="C30" s="8">
        <f t="shared" si="0"/>
        <v>8.64234888853577</v>
      </c>
      <c r="D30" s="8">
        <f t="shared" si="1"/>
        <v>2.394118963784287</v>
      </c>
      <c r="E30" s="8">
        <f t="shared" si="2"/>
        <v>5.518233926160028</v>
      </c>
      <c r="F30" s="7">
        <f t="shared" si="3"/>
        <v>2348.403135433277</v>
      </c>
    </row>
    <row r="31" spans="2:6" ht="12">
      <c r="B31" s="6">
        <v>0.58</v>
      </c>
      <c r="C31" s="8">
        <f t="shared" si="0"/>
        <v>8.558255898940484</v>
      </c>
      <c r="D31" s="8">
        <f t="shared" si="1"/>
        <v>2.50107705771412</v>
      </c>
      <c r="E31" s="8">
        <f t="shared" si="2"/>
        <v>5.529666478327302</v>
      </c>
      <c r="F31" s="7">
        <f t="shared" si="3"/>
        <v>2425.1280132341008</v>
      </c>
    </row>
    <row r="32" spans="2:6" ht="12">
      <c r="B32" s="6">
        <v>0.56</v>
      </c>
      <c r="C32" s="8">
        <f t="shared" si="0"/>
        <v>8.472369695386718</v>
      </c>
      <c r="D32" s="8">
        <f t="shared" si="1"/>
        <v>2.6069126752272744</v>
      </c>
      <c r="E32" s="8">
        <f t="shared" si="2"/>
        <v>5.539641185306996</v>
      </c>
      <c r="F32" s="7">
        <f t="shared" si="3"/>
        <v>2492.170773549738</v>
      </c>
    </row>
    <row r="33" spans="2:6" ht="12">
      <c r="B33" s="6">
        <v>0.54</v>
      </c>
      <c r="C33" s="8">
        <f t="shared" si="0"/>
        <v>8.38465203905912</v>
      </c>
      <c r="D33" s="8">
        <f t="shared" si="1"/>
        <v>2.7116375962018253</v>
      </c>
      <c r="E33" s="8">
        <f t="shared" si="2"/>
        <v>5.548144817630472</v>
      </c>
      <c r="F33" s="7">
        <f t="shared" si="3"/>
        <v>2549.4010204076108</v>
      </c>
    </row>
    <row r="34" spans="2:6" ht="12">
      <c r="B34" s="6">
        <v>0.52</v>
      </c>
      <c r="C34" s="8">
        <f t="shared" si="0"/>
        <v>8.29506387573101</v>
      </c>
      <c r="D34" s="8">
        <f t="shared" si="1"/>
        <v>2.8152634768914115</v>
      </c>
      <c r="E34" s="8">
        <f t="shared" si="2"/>
        <v>5.555163676311211</v>
      </c>
      <c r="F34" s="7">
        <f t="shared" si="3"/>
        <v>2596.690718567062</v>
      </c>
    </row>
    <row r="35" spans="2:6" ht="12">
      <c r="B35" s="6">
        <v>0.5</v>
      </c>
      <c r="C35" s="8">
        <f t="shared" si="0"/>
        <v>8.20356531837638</v>
      </c>
      <c r="D35" s="8">
        <f t="shared" si="1"/>
        <v>2.91780185122259</v>
      </c>
      <c r="E35" s="8">
        <f t="shared" si="2"/>
        <v>5.560683584799485</v>
      </c>
      <c r="F35" s="7">
        <f t="shared" si="3"/>
        <v>2633.914385388823</v>
      </c>
    </row>
    <row r="36" spans="2:6" ht="12">
      <c r="B36" s="6">
        <v>0.48</v>
      </c>
      <c r="C36" s="8">
        <f t="shared" si="0"/>
        <v>8.110115629411148</v>
      </c>
      <c r="D36" s="8">
        <f t="shared" si="1"/>
        <v>3.0192641320786286</v>
      </c>
      <c r="E36" s="8">
        <f t="shared" si="2"/>
        <v>5.564689880744888</v>
      </c>
      <c r="F36" s="7">
        <f t="shared" si="3"/>
        <v>2660.9492829033748</v>
      </c>
    </row>
    <row r="37" spans="2:6" ht="12">
      <c r="B37" s="6">
        <v>0.46</v>
      </c>
      <c r="C37" s="8">
        <f t="shared" si="0"/>
        <v>8.014673202555695</v>
      </c>
      <c r="D37" s="8">
        <f t="shared" si="1"/>
        <v>3.1196616125697876</v>
      </c>
      <c r="E37" s="8">
        <f t="shared" si="2"/>
        <v>5.567167407562741</v>
      </c>
      <c r="F37" s="7">
        <f t="shared" si="3"/>
        <v>2677.675609531566</v>
      </c>
    </row>
    <row r="38" spans="2:6" ht="12">
      <c r="B38" s="6">
        <v>0.44</v>
      </c>
      <c r="C38" s="8">
        <f t="shared" si="0"/>
        <v>7.917195544310653</v>
      </c>
      <c r="D38" s="8">
        <f t="shared" si="1"/>
        <v>3.2190054672902857</v>
      </c>
      <c r="E38" s="8">
        <f t="shared" si="2"/>
        <v>5.568100505800469</v>
      </c>
      <c r="F38" s="7">
        <f t="shared" si="3"/>
        <v>2683.976690893735</v>
      </c>
    </row>
    <row r="39" spans="2:6" ht="12">
      <c r="B39" s="6">
        <v>0.42</v>
      </c>
      <c r="C39" s="8">
        <f t="shared" si="0"/>
        <v>7.817639255037666</v>
      </c>
      <c r="D39" s="8">
        <f t="shared" si="1"/>
        <v>3.3173067535620717</v>
      </c>
      <c r="E39" s="8">
        <f t="shared" si="2"/>
        <v>5.567473004299869</v>
      </c>
      <c r="F39" s="7">
        <f t="shared" si="3"/>
        <v>2679.7391691278117</v>
      </c>
    </row>
    <row r="40" spans="2:6" ht="12">
      <c r="B40" s="6">
        <v>0.4</v>
      </c>
      <c r="C40" s="8">
        <f t="shared" si="0"/>
        <v>7.715960009636727</v>
      </c>
      <c r="D40" s="8">
        <f t="shared" si="1"/>
        <v>3.414576412665541</v>
      </c>
      <c r="E40" s="8">
        <f t="shared" si="2"/>
        <v>5.565268211151134</v>
      </c>
      <c r="F40" s="7">
        <f t="shared" si="3"/>
        <v>2664.8531901240285</v>
      </c>
    </row>
    <row r="41" spans="2:6" ht="12">
      <c r="B41" s="6">
        <v>0.38</v>
      </c>
      <c r="C41" s="8">
        <f t="shared" si="0"/>
        <v>7.612112537811461</v>
      </c>
      <c r="D41" s="8">
        <f t="shared" si="1"/>
        <v>3.510825271057346</v>
      </c>
      <c r="E41" s="8">
        <f t="shared" si="2"/>
        <v>5.5614689044344034</v>
      </c>
      <c r="F41" s="7">
        <f t="shared" si="3"/>
        <v>2639.2125880738017</v>
      </c>
    </row>
    <row r="42" spans="2:6" ht="12">
      <c r="B42" s="6">
        <v>0.36</v>
      </c>
      <c r="C42" s="8">
        <f t="shared" si="0"/>
        <v>7.506050603913595</v>
      </c>
      <c r="D42" s="8">
        <f t="shared" si="1"/>
        <v>3.6060640415754097</v>
      </c>
      <c r="E42" s="8">
        <f t="shared" si="2"/>
        <v>5.556057322744502</v>
      </c>
      <c r="F42" s="7">
        <f t="shared" si="3"/>
        <v>2602.7150667229353</v>
      </c>
    </row>
    <row r="43" spans="2:6" ht="12">
      <c r="B43" s="6">
        <v>0.34</v>
      </c>
      <c r="C43" s="8">
        <f t="shared" si="0"/>
        <v>7.397726986357617</v>
      </c>
      <c r="D43" s="8">
        <f t="shared" si="1"/>
        <v>3.7003033246313066</v>
      </c>
      <c r="E43" s="8">
        <f t="shared" si="2"/>
        <v>5.5490151554944624</v>
      </c>
      <c r="F43" s="7">
        <f t="shared" si="3"/>
        <v>2555.262376715602</v>
      </c>
    </row>
    <row r="44" spans="2:6" ht="12">
      <c r="B44" s="6">
        <v>0.32</v>
      </c>
      <c r="C44" s="8">
        <f t="shared" si="0"/>
        <v>7.287093456596474</v>
      </c>
      <c r="D44" s="8">
        <f t="shared" si="1"/>
        <v>3.7935536093901305</v>
      </c>
      <c r="E44" s="8">
        <f t="shared" si="2"/>
        <v>5.540323532993302</v>
      </c>
      <c r="F44" s="7">
        <f t="shared" si="3"/>
        <v>2496.7604884143125</v>
      </c>
    </row>
    <row r="45" spans="2:6" ht="12">
      <c r="B45" s="6">
        <v>0.3</v>
      </c>
      <c r="C45" s="8">
        <f t="shared" si="0"/>
        <v>7.174100757648949</v>
      </c>
      <c r="D45" s="8">
        <f t="shared" si="1"/>
        <v>3.8858252749379663</v>
      </c>
      <c r="E45" s="8">
        <f t="shared" si="2"/>
        <v>5.529963016293458</v>
      </c>
      <c r="F45" s="7">
        <f t="shared" si="3"/>
        <v>2427.1197595841036</v>
      </c>
    </row>
    <row r="46" spans="2:6" ht="12">
      <c r="B46" s="6">
        <v>0.28</v>
      </c>
      <c r="C46" s="8">
        <f t="shared" si="0"/>
        <v>7.05869858216914</v>
      </c>
      <c r="D46" s="8">
        <f t="shared" si="1"/>
        <v>3.9771285914371255</v>
      </c>
      <c r="E46" s="8">
        <f t="shared" si="2"/>
        <v>5.517913586803132</v>
      </c>
      <c r="F46" s="7">
        <f t="shared" si="3"/>
        <v>2346.25509733472</v>
      </c>
    </row>
    <row r="47" spans="2:6" ht="12">
      <c r="B47" s="6">
        <v>0.26</v>
      </c>
      <c r="C47" s="8">
        <f t="shared" si="0"/>
        <v>6.940835550048297</v>
      </c>
      <c r="D47" s="8">
        <f t="shared" si="1"/>
        <v>4.067473721269252</v>
      </c>
      <c r="E47" s="8">
        <f t="shared" si="2"/>
        <v>5.504154635658775</v>
      </c>
      <c r="F47" s="7">
        <f t="shared" si="3"/>
        <v>2254.086113724777</v>
      </c>
    </row>
    <row r="48" spans="2:6" ht="12">
      <c r="B48" s="6">
        <v>0.24</v>
      </c>
      <c r="C48" s="8">
        <f t="shared" si="0"/>
        <v>6.820459185539043</v>
      </c>
      <c r="D48" s="8">
        <f t="shared" si="1"/>
        <v>4.156870720166429</v>
      </c>
      <c r="E48" s="8">
        <f t="shared" si="2"/>
        <v>5.488664952852736</v>
      </c>
      <c r="F48" s="7">
        <f t="shared" si="3"/>
        <v>2150.537274444433</v>
      </c>
    </row>
    <row r="49" spans="2:6" ht="12">
      <c r="B49" s="6">
        <v>0.22</v>
      </c>
      <c r="C49" s="8">
        <f t="shared" si="0"/>
        <v>6.697515893891766</v>
      </c>
      <c r="D49" s="8">
        <f t="shared" si="1"/>
        <v>4.245329538330413</v>
      </c>
      <c r="E49" s="8">
        <f t="shared" si="2"/>
        <v>5.471422716111089</v>
      </c>
      <c r="F49" s="7">
        <f t="shared" si="3"/>
        <v>2035.538040010472</v>
      </c>
    </row>
    <row r="50" spans="2:6" ht="12">
      <c r="B50" s="6">
        <v>0.2</v>
      </c>
      <c r="C50" s="8">
        <f t="shared" si="0"/>
        <v>6.571950937492826</v>
      </c>
      <c r="D50" s="8">
        <f t="shared" si="1"/>
        <v>4.332860021540135</v>
      </c>
      <c r="E50" s="8">
        <f t="shared" si="2"/>
        <v>5.4524054795164805</v>
      </c>
      <c r="F50" s="7">
        <f t="shared" si="3"/>
        <v>1909.0229989276713</v>
      </c>
    </row>
    <row r="51" spans="2:6" ht="12">
      <c r="B51" s="6">
        <v>0.18</v>
      </c>
      <c r="C51" s="8">
        <f t="shared" si="0"/>
        <v>6.4437084114939145</v>
      </c>
      <c r="D51" s="8">
        <f t="shared" si="1"/>
        <v>4.419471912247564</v>
      </c>
      <c r="E51" s="8">
        <f t="shared" si="2"/>
        <v>5.431590161870739</v>
      </c>
      <c r="F51" s="7">
        <f t="shared" si="3"/>
        <v>1770.93199229429</v>
      </c>
    </row>
    <row r="52" spans="2:6" ht="12">
      <c r="B52" s="6">
        <v>0.16</v>
      </c>
      <c r="C52" s="8">
        <f t="shared" si="0"/>
        <v>6.312731218921735</v>
      </c>
      <c r="D52" s="8">
        <f t="shared" si="1"/>
        <v>4.5051748506620815</v>
      </c>
      <c r="E52" s="8">
        <f t="shared" si="2"/>
        <v>5.408953034791908</v>
      </c>
      <c r="F52" s="7">
        <f t="shared" si="3"/>
        <v>1621.210229357057</v>
      </c>
    </row>
    <row r="53" spans="2:6" ht="12">
      <c r="B53" s="6">
        <v>0.14</v>
      </c>
      <c r="C53" s="8">
        <f t="shared" si="0"/>
        <v>6.178961045256913</v>
      </c>
      <c r="D53" s="8">
        <f t="shared" si="1"/>
        <v>4.589978375823466</v>
      </c>
      <c r="E53" s="8">
        <f t="shared" si="2"/>
        <v>5.3844697105401895</v>
      </c>
      <c r="F53" s="7">
        <f t="shared" si="3"/>
        <v>1459.808393551162</v>
      </c>
    </row>
    <row r="54" spans="2:6" ht="12">
      <c r="B54" s="6">
        <v>0.12</v>
      </c>
      <c r="C54" s="8">
        <f t="shared" si="0"/>
        <v>6.042338332470825</v>
      </c>
      <c r="D54" s="8">
        <f t="shared" si="1"/>
        <v>4.673891926663625</v>
      </c>
      <c r="E54" s="8">
        <f t="shared" si="2"/>
        <v>5.358115129567225</v>
      </c>
      <c r="F54" s="7">
        <f t="shared" si="3"/>
        <v>1286.6827385950733</v>
      </c>
    </row>
    <row r="55" spans="2:6" ht="12">
      <c r="B55" s="6">
        <v>0.1</v>
      </c>
      <c r="C55" s="8">
        <f t="shared" si="0"/>
        <v>5.902802252508795</v>
      </c>
      <c r="D55" s="8">
        <f t="shared" si="1"/>
        <v>4.7569248430571776</v>
      </c>
      <c r="E55" s="8">
        <f t="shared" si="2"/>
        <v>5.3298635477829865</v>
      </c>
      <c r="F55" s="7">
        <f t="shared" si="3"/>
        <v>1101.7951742463024</v>
      </c>
    </row>
    <row r="56" spans="2:6" ht="12">
      <c r="B56" s="6">
        <v>0.08</v>
      </c>
      <c r="C56" s="8">
        <f t="shared" si="0"/>
        <v>5.760290680207814</v>
      </c>
      <c r="D56" s="8">
        <f t="shared" si="1"/>
        <v>4.839086366861023</v>
      </c>
      <c r="E56" s="8">
        <f t="shared" si="2"/>
        <v>5.299688523534419</v>
      </c>
      <c r="F56" s="7">
        <f t="shared" si="3"/>
        <v>905.1133413637544</v>
      </c>
    </row>
    <row r="57" spans="2:6" ht="12">
      <c r="B57" s="6">
        <v>0.05999999999999994</v>
      </c>
      <c r="C57" s="8">
        <f t="shared" si="0"/>
        <v>5.614740165636788</v>
      </c>
      <c r="D57" s="8">
        <f t="shared" si="1"/>
        <v>4.920385642942983</v>
      </c>
      <c r="E57" s="8">
        <f t="shared" si="2"/>
        <v>5.2675629042898855</v>
      </c>
      <c r="F57" s="7">
        <f t="shared" si="3"/>
        <v>696.6106759644441</v>
      </c>
    </row>
    <row r="58" spans="2:6" ht="12">
      <c r="B58" s="6">
        <v>0.04</v>
      </c>
      <c r="C58" s="8">
        <f t="shared" si="0"/>
        <v>5.466085905846935</v>
      </c>
      <c r="D58" s="8">
        <f t="shared" si="1"/>
        <v>5.000831720199663</v>
      </c>
      <c r="E58" s="8">
        <f t="shared" si="2"/>
        <v>5.233458813023299</v>
      </c>
      <c r="F58" s="7">
        <f t="shared" si="3"/>
        <v>476.2664620063209</v>
      </c>
    </row>
    <row r="59" spans="2:6" ht="12">
      <c r="B59" s="6">
        <v>0.02</v>
      </c>
      <c r="C59" s="8">
        <f t="shared" si="0"/>
        <v>5.3142617160197965</v>
      </c>
      <c r="D59" s="8">
        <f t="shared" si="1"/>
        <v>5.080433552563627</v>
      </c>
      <c r="E59" s="8">
        <f t="shared" si="2"/>
        <v>5.197347634291711</v>
      </c>
      <c r="F59" s="7">
        <f t="shared" si="3"/>
        <v>244.0658726749977</v>
      </c>
    </row>
    <row r="60" spans="2:6" ht="12">
      <c r="B60" s="6">
        <v>0</v>
      </c>
      <c r="C60" s="8">
        <f t="shared" si="0"/>
        <v>5.1592</v>
      </c>
      <c r="D60" s="8">
        <f t="shared" si="1"/>
        <v>5.1592</v>
      </c>
      <c r="E60" s="8">
        <f t="shared" si="2"/>
        <v>5.1592</v>
      </c>
      <c r="F60" s="7">
        <f t="shared" si="3"/>
        <v>0</v>
      </c>
    </row>
    <row r="61" ht="12">
      <c r="B61" s="6"/>
    </row>
    <row r="62" spans="3:6" ht="12">
      <c r="C62" s="8"/>
      <c r="D62" s="8"/>
      <c r="E62" s="8"/>
      <c r="F62" s="7"/>
    </row>
    <row r="63" ht="12">
      <c r="G63" s="3"/>
    </row>
    <row r="64" ht="12">
      <c r="B64" s="14" t="s">
        <v>9</v>
      </c>
    </row>
    <row r="66" spans="2:6" ht="12">
      <c r="B66" s="11">
        <v>0.43800769698858044</v>
      </c>
      <c r="C66" s="8">
        <f>12.5859-7.4267*EXP(-0.0000211*$B66*$C$2)</f>
        <v>7.907372169137335</v>
      </c>
      <c r="D66" s="8">
        <f>12.5859-7.4267*EXP(-0.0000211*$B66*$C$3)</f>
        <v>3.2288443389812844</v>
      </c>
      <c r="E66" s="8">
        <f>$C$5*C66+$C$6*D66</f>
        <v>5.568108254059309</v>
      </c>
      <c r="F66" s="7">
        <f>-LN((12.5859-E66)/7.4267)/0.0000211</f>
        <v>2684.0290173048593</v>
      </c>
    </row>
    <row r="69" ht="12">
      <c r="B69" t="s">
        <v>10</v>
      </c>
    </row>
    <row r="70" ht="12">
      <c r="G70" s="13" t="s">
        <v>11</v>
      </c>
    </row>
    <row r="71" spans="2:7" ht="12">
      <c r="B71" s="9">
        <v>1E-06</v>
      </c>
      <c r="C71" s="8">
        <f>12.5859-7.4267*EXP(-0.0000211*$B71*$C$2)</f>
        <v>5.159207835164367</v>
      </c>
      <c r="D71" s="8">
        <f>12.5859-7.4267*EXP(-0.0000211*$B71*$C$3)</f>
        <v>5.159196082414717</v>
      </c>
      <c r="E71" s="8">
        <f>$C$5*C71+$C$6*D71</f>
        <v>5.159201958789542</v>
      </c>
      <c r="F71" s="10">
        <f>-LN((12.5859-E71)/7.4267)/0.0000211</f>
        <v>0.012499985166420547</v>
      </c>
      <c r="G71" s="7">
        <f>F71/B71</f>
        <v>12499.985166420547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Yukiharu-Kurono</cp:lastModifiedBy>
  <dcterms:created xsi:type="dcterms:W3CDTF">2001-01-07T23:13:37Z</dcterms:created>
  <dcterms:modified xsi:type="dcterms:W3CDTF">2009-03-03T01:16:17Z</dcterms:modified>
  <cp:category/>
  <cp:version/>
  <cp:contentType/>
  <cp:contentStatus/>
</cp:coreProperties>
</file>