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0" windowWidth="20490" windowHeight="7770" firstSheet="2" activeTab="2"/>
  </bookViews>
  <sheets>
    <sheet name="財投計画 (案)" sheetId="1" state="hidden" r:id="rId1"/>
    <sheet name="財投計画（案その１）" sheetId="2" state="hidden" r:id="rId2"/>
    <sheet name="5-1" sheetId="3" r:id="rId3"/>
    <sheet name="5-2" sheetId="4" r:id="rId4"/>
    <sheet name="5-3" sheetId="5" r:id="rId5"/>
  </sheets>
  <externalReferences>
    <externalReference r:id="rId8"/>
  </externalReferences>
  <definedNames>
    <definedName name="_xlnm.Print_Area" localSheetId="2">'5-1'!$A$1:$Q$123</definedName>
    <definedName name="_xlnm.Print_Area" localSheetId="3">'5-2'!$A$1:$L$35</definedName>
    <definedName name="_xlnm.Print_Area" localSheetId="4">'5-3'!$A$1:$I$21</definedName>
    <definedName name="_xlnm.Print_Area" localSheetId="0">'財投計画 (案)'!$A$1:$P$157</definedName>
    <definedName name="_xlnm.Print_Area" localSheetId="1">'財投計画（案その１）'!$A$1:$P$157</definedName>
    <definedName name="_xlnm.Print_Titles" localSheetId="2">'5-1'!$3:$6</definedName>
    <definedName name="_xlnm.Print_Titles" localSheetId="0">'財投計画 (案)'!$5:$8</definedName>
    <definedName name="_xlnm.Print_Titles" localSheetId="1">'財投計画（案その１）'!$5:$8</definedName>
  </definedNames>
  <calcPr fullCalcOnLoad="1"/>
</workbook>
</file>

<file path=xl/sharedStrings.xml><?xml version="1.0" encoding="utf-8"?>
<sst xmlns="http://schemas.openxmlformats.org/spreadsheetml/2006/main" count="315" uniqueCount="175">
  <si>
    <t>財政融資</t>
  </si>
  <si>
    <t>産業投資</t>
  </si>
  <si>
    <t>政府保証</t>
  </si>
  <si>
    <t>合      計</t>
  </si>
  <si>
    <t>参           考</t>
  </si>
  <si>
    <t>機    関    名</t>
  </si>
  <si>
    <t>自己資金等</t>
  </si>
  <si>
    <t>再    計</t>
  </si>
  <si>
    <t>（特別会計）</t>
  </si>
  <si>
    <t>国民生活金融公庫</t>
  </si>
  <si>
    <t>中小企業金融公庫</t>
  </si>
  <si>
    <t>農林漁業金融公庫</t>
  </si>
  <si>
    <t>公営企業金融公庫</t>
  </si>
  <si>
    <t>沖縄振興開発金融公庫</t>
  </si>
  <si>
    <t>日本政策投資銀行</t>
  </si>
  <si>
    <t>国際協力銀行</t>
  </si>
  <si>
    <t>（地方公共団体）</t>
  </si>
  <si>
    <t>地方公共団体</t>
  </si>
  <si>
    <t>（特殊会社等）</t>
  </si>
  <si>
    <t>関西国際空港株式会社</t>
  </si>
  <si>
    <t>合     計</t>
  </si>
  <si>
    <t>独立行政法人福祉医療機構</t>
  </si>
  <si>
    <t>独立行政法人緑資源機構</t>
  </si>
  <si>
    <t>独立行政法人水資源機構</t>
  </si>
  <si>
    <t>財     務     省</t>
  </si>
  <si>
    <t>独立行政法人国立病院機構</t>
  </si>
  <si>
    <t>　　９．「参考」欄の計数は、原則としてそれぞれ四捨五入によっている。</t>
  </si>
  <si>
    <t>　　10．この計数は平成15年8月31日現在のものである。</t>
  </si>
  <si>
    <t>独立行政法人医薬基盤研究所</t>
  </si>
  <si>
    <t>独立行政法人都市再生機構</t>
  </si>
  <si>
    <t>国立高度専門医療センター特別</t>
  </si>
  <si>
    <t>設整備支援機構</t>
  </si>
  <si>
    <t>独立行政法人鉄道建設・運輸施</t>
  </si>
  <si>
    <t>属鉱物資源機構</t>
  </si>
  <si>
    <t>独立行政法人石油天然ガス・金</t>
  </si>
  <si>
    <t>独立行政法人国立大学財務・経</t>
  </si>
  <si>
    <t>独立行政法人日本学生支援機構</t>
  </si>
  <si>
    <t>独立行政法人奄美群島振興開発</t>
  </si>
  <si>
    <t>独立行政法人科学技術振興機構</t>
  </si>
  <si>
    <t>業技術総合開発機構</t>
  </si>
  <si>
    <t>独立行政法人新エネルギー・産</t>
  </si>
  <si>
    <t>独立行政法人情報通信研究機構</t>
  </si>
  <si>
    <t>中日本高速道路株式会社</t>
  </si>
  <si>
    <t>西日本高速道路株式会社</t>
  </si>
  <si>
    <t>首都高速道路株式会社</t>
  </si>
  <si>
    <t>阪神高速道路株式会社</t>
  </si>
  <si>
    <t>独立行政法人日本高速道路保有</t>
  </si>
  <si>
    <t>・債務返済機構</t>
  </si>
  <si>
    <t>東日本高速道路株式会社</t>
  </si>
  <si>
    <t>独立行政法人農業・食品産業技</t>
  </si>
  <si>
    <t>19年度</t>
  </si>
  <si>
    <t>術総合研究機構</t>
  </si>
  <si>
    <t>特定国有財産整備特別会計</t>
  </si>
  <si>
    <t>（公庫等）</t>
  </si>
  <si>
    <t>独立行政法人住宅金融支援機構</t>
  </si>
  <si>
    <t>(単位：億円)</t>
  </si>
  <si>
    <t>会計</t>
  </si>
  <si>
    <t>（独立行政法人等）</t>
  </si>
  <si>
    <t>日本私立学校振興・共済事業団</t>
  </si>
  <si>
    <t>営センター</t>
  </si>
  <si>
    <t>基金</t>
  </si>
  <si>
    <t>　　３．｢自己資金等｣欄の(　)書は、財投機関債(特殊法人等が民間金融市場において個別に発行する政府保証のない公募債券をいう。)の発行により調達する金額を
　　　内書したものである｡</t>
  </si>
  <si>
    <t>19年度</t>
  </si>
  <si>
    <t>平成19年12月○日</t>
  </si>
  <si>
    <t>平 成 20 年 度 財 政 投 融 資 計 画</t>
  </si>
  <si>
    <t>20年度</t>
  </si>
  <si>
    <t>20年度</t>
  </si>
  <si>
    <t>エネルギー対策特別会計</t>
  </si>
  <si>
    <t>株式会社日本政策金融公庫</t>
  </si>
  <si>
    <t>社会資本整備事業特別会計</t>
  </si>
  <si>
    <t>地方公営企業等金融機構</t>
  </si>
  <si>
    <t>株式会社日本政策投資銀行</t>
  </si>
  <si>
    <t>独立行政法人国際協力機構</t>
  </si>
  <si>
    <t>(注)１．｢財政融資｣、｢産業投資｣及び｢政府保証｣は、それぞれ｢財政融資資金の長期運用に対する特別措置に関する法律｣（昭48年7）第5条第2項第1号、第2号及び第3
　　　号に掲げる運用、投資及び債務保証である。</t>
  </si>
  <si>
    <t>　　８．本表は計数整理の結果、異動することがある。</t>
  </si>
  <si>
    <t>平 成 20 年 度 財 政 投 融 資 計 画</t>
  </si>
  <si>
    <t>(単位：億円)</t>
  </si>
  <si>
    <t>19年度</t>
  </si>
  <si>
    <t>20年度</t>
  </si>
  <si>
    <t>会計</t>
  </si>
  <si>
    <t>（独立行政法人等）</t>
  </si>
  <si>
    <t>日本私立学校振興・共済事業団</t>
  </si>
  <si>
    <t>営センター</t>
  </si>
  <si>
    <t>基金</t>
  </si>
  <si>
    <t>　　２．｢19年度｣は平成19年度計画額である。</t>
  </si>
  <si>
    <t>１．財政投融資計画の運用に当たっては、経済事情の変動等に応じ、国会の議決の範囲内で財政融資又は政府保証を増額することができる。</t>
  </si>
  <si>
    <t>２．「地方公営企業等金融機構法」（平19法○○）の規定により公営企業金融公庫が解散し、その業務が地方公営企業等金融機構に承継された場合には、「公営企業
　金融公庫」の計画残額は、「地方公営企業等金融機構」に承継されるものとする。</t>
  </si>
  <si>
    <t>４．「株式会社日本政策投資銀行法」（平19法35）の規定により日本政策投資銀行が解散し、その業務が株式会社日本政策投資銀行に承継された場合には、「日本政
　策投資銀行」の計画残額は「株式会社日本政策投資銀行」に承継されるものとする。</t>
  </si>
  <si>
    <t>３．「株式会社日本政策金融公庫法」（平19法46）の規定により国民生活金融公庫、中小企業金融公庫、農林漁業金融公庫及び国際協力銀行が解散し、その業務が株
　式会社日本政策金融公庫に承継された場合には、「国民生活金融公庫」、「中小企業金融公庫」、「農林漁業金融公庫」及び「国際協力銀行（国際金融等勘定）」
　の計画残額は、「株式会社日本政策金融公庫」に承継されるものとする。</t>
  </si>
  <si>
    <t>５．「独立行政法人国際協力機構法の一部を改正する法律」（平18法100）の規定により国際協力銀行（海外経済協力勘定）の業務が独立行政法人国際協力機構に承
　継された場合には、「国際協力銀行（海外経済協力勘定）」の計画残額は「独立行政法人国際協力機構」に承継されるものとする。</t>
  </si>
  <si>
    <t>　　４．「財政融資」は、全額財政融資資金である。</t>
  </si>
  <si>
    <t>食料安定供給特別会計</t>
  </si>
  <si>
    <t>　　６．｢社会資本整備事業特別会計」の19年度欄の金額は､｢都市開発資金融通特別会計」及び「空港整備特別会計」の平成19年度計画額の計である。</t>
  </si>
  <si>
    <t>　　７．｢参考｣欄の計数は、それぞれ四捨五入によっている。</t>
  </si>
  <si>
    <t>　　５．｢食料安定供給特別会計」の19年度欄の金額は､｢国営土地改良事業特別会計」の平成19年度計画額である。</t>
  </si>
  <si>
    <t>中部国際空港株式会社</t>
  </si>
  <si>
    <t>(注)１．｢財政融資｣、｢産業投資｣及び｢政府保証｣は、それぞれ｢財政融資資金の長期運用に対する特別措置に関する法律｣(昭48法7)第5条第2項第1号、第2号及び第3号
　　　に掲げる運用、投資及び債務保証である。</t>
  </si>
  <si>
    <t>地方公共団体金融機構</t>
  </si>
  <si>
    <t>　　３．｢自己資金等｣欄の(　)書は、財投機関債(独立行政法人等が民間金融市場において個別に発行する政府保証のない公募債券をいう。)の発行により調達する金
　　　額を内書したものである｡</t>
  </si>
  <si>
    <t>（地方公共団体）</t>
  </si>
  <si>
    <t>株式会社国際協力銀行</t>
  </si>
  <si>
    <t>株式会社農林漁業成長産業化支</t>
  </si>
  <si>
    <t>新関西国際空港株式会社</t>
  </si>
  <si>
    <t>株式会社民間資金等活用事業推</t>
  </si>
  <si>
    <t>援機構</t>
  </si>
  <si>
    <t>（政府関係機関）</t>
  </si>
  <si>
    <t>財政投融資計画の運用に当たっては、経済事情の変動等に応じ、国会の議決の範囲内で財政融資又は政府保証を増額することができる。</t>
  </si>
  <si>
    <t>進機構</t>
  </si>
  <si>
    <t>株式会社海外需要開拓支援機構</t>
  </si>
  <si>
    <t>機構</t>
  </si>
  <si>
    <t>株式会社商工組合中央金庫</t>
  </si>
  <si>
    <t>一般財団法人民間都市開発推進</t>
  </si>
  <si>
    <t>（特別会計）</t>
  </si>
  <si>
    <t>（特殊会社等）</t>
  </si>
  <si>
    <t>国立研究開発法人国立がん研究</t>
  </si>
  <si>
    <t>センター</t>
  </si>
  <si>
    <t>株式会社海外交通・都市開発事</t>
  </si>
  <si>
    <t>業支援機構</t>
  </si>
  <si>
    <t>国立研究開発法人国立循環器病</t>
  </si>
  <si>
    <t>研究センター</t>
  </si>
  <si>
    <t>国立研究開発法人国立成育医療</t>
  </si>
  <si>
    <t>国立研究開発法人国立長寿医療</t>
  </si>
  <si>
    <t>　　５．｢参考｣欄の計数は、それぞれ四捨五入によっている。</t>
  </si>
  <si>
    <t>28年度</t>
  </si>
  <si>
    <t>28年度</t>
  </si>
  <si>
    <t>株式会社海外通信・放送・郵便</t>
  </si>
  <si>
    <t>事業支援機構</t>
  </si>
  <si>
    <t>独立行政法人大学改革支援・学</t>
  </si>
  <si>
    <t>位授与機構</t>
  </si>
  <si>
    <t>平成28年度</t>
  </si>
  <si>
    <t>億円</t>
  </si>
  <si>
    <t>財政融資</t>
  </si>
  <si>
    <t>財政融資資金</t>
  </si>
  <si>
    <t>郵便貯金資金</t>
  </si>
  <si>
    <t>簡易生命保険資金</t>
  </si>
  <si>
    <t>産業投資</t>
  </si>
  <si>
    <t>財政投融資特別会計投資勘定</t>
  </si>
  <si>
    <t>政府保証</t>
  </si>
  <si>
    <t>政府保証国内債</t>
  </si>
  <si>
    <t>政府保証外債</t>
  </si>
  <si>
    <t>合　　　　　　　　計</t>
  </si>
  <si>
    <t>　　また、財政融資資金の資金繰りのため、財政融資資金証券2.0兆円の発行を予定している。</t>
  </si>
  <si>
    <t>(単位：億円)</t>
  </si>
  <si>
    <t>区分</t>
  </si>
  <si>
    <t>合計</t>
  </si>
  <si>
    <r>
      <t>28</t>
    </r>
    <r>
      <rPr>
        <sz val="11"/>
        <rFont val="ＭＳ ゴシック"/>
        <family val="3"/>
      </rPr>
      <t>年度</t>
    </r>
  </si>
  <si>
    <t>（１）中小零細企業</t>
  </si>
  <si>
    <t>（２）農林水産業</t>
  </si>
  <si>
    <t>（３）教育</t>
  </si>
  <si>
    <t>（４）福祉・医療</t>
  </si>
  <si>
    <t>（５）環境</t>
  </si>
  <si>
    <t>（６）産業・イノベーション</t>
  </si>
  <si>
    <t>（７）住宅</t>
  </si>
  <si>
    <t>（８）社会資本</t>
  </si>
  <si>
    <t>（９）海外投融資等</t>
  </si>
  <si>
    <t>（10）その他</t>
  </si>
  <si>
    <t>（注）計数は、それぞれ四捨五入によっているので、端数において合計とは合致しないものがある。</t>
  </si>
  <si>
    <t>平成29年度</t>
  </si>
  <si>
    <t>政府保証外貨借入金</t>
  </si>
  <si>
    <t>－</t>
  </si>
  <si>
    <t>（注）１．平成28年度欄の金額は、当初計画額である。</t>
  </si>
  <si>
    <t>　　　２．財政融資資金による上記の新たな貸付け及び既往の貸付けの継続に必要な財源として、平成29年度において、財政投融資特</t>
  </si>
  <si>
    <t>　　　　別会計国債12.0兆円（平成28年度予算16.5兆円）の発行を予定している。</t>
  </si>
  <si>
    <t>平 成 29 年 度 財 政 投 融 資 原 資 見 込</t>
  </si>
  <si>
    <t>28年度</t>
  </si>
  <si>
    <t>29年度</t>
  </si>
  <si>
    <t>29年度</t>
  </si>
  <si>
    <t>29年度</t>
  </si>
  <si>
    <t>　　２．｢28年度｣欄は、平成28年度当初計画額である。</t>
  </si>
  <si>
    <t>　　４．｢国立研究開発法人森林研究・整備機構｣の28年度欄の金額は、｢国立研究開発法人森林総合研究所｣の平成28年度当初計画額である。</t>
  </si>
  <si>
    <t>平 成 29 年 度 財 政 投 融 資 計 画</t>
  </si>
  <si>
    <t>29年度</t>
  </si>
  <si>
    <t>平 成 29 年 度 財 政 投 融 資 使 途 別 分 類 表</t>
  </si>
  <si>
    <t>国立研究開発法人森林研究・整</t>
  </si>
  <si>
    <t>備支援機構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</si>
</sst>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 #,##0;&quot;△&quot;#,##0;\ &quot;-&quot;\ _ ;_ @_ "/>
    <numFmt numFmtId="179" formatCode="[$-411]&quot;こ&quot;&quot;の&quot;&quot;計&quot;&quot;数&quot;&quot;は&quot;\,&quot;&quot;e&quot;年&quot;m&quot;月&quot;d&quot;日&quot;&quot;&quot;&quot;現&quot;&quot;在&quot;&quot;の&quot;&quot;も&quot;&quot;の&quot;&quot;で&quot;&quot;あ&quot;&quot;る。&quot;"/>
    <numFmt numFmtId="180" formatCode="[$-411]&quot;[&quot;e&quot;年&quot;m&quot;月&quot;d&quot;日現在]&quot;"/>
    <numFmt numFmtId="181" formatCode="&quot;(&quot;#,##0&quot;)&quot;"/>
    <numFmt numFmtId="182" formatCode="#,##0_ ;\-#,##0_ ;&quot;－&quot;\ "/>
    <numFmt numFmtId="183" formatCode="&quot;(&quot;#,###&quot;)&quot;"/>
    <numFmt numFmtId="184" formatCode="\(&quot;#,###&quot;\)"/>
    <numFmt numFmtId="185" formatCode="\(##,#0\)_;\(#,###\)_ ;&quot;－&quot;\ "/>
    <numFmt numFmtId="186" formatCode="#,##0_ ;\-#,##0_ ;&quot; &quot;\ "/>
    <numFmt numFmtId="187" formatCode="\(#,##0\)_ ;\(#,##0\)_ ;&quot; &quot;\ "/>
    <numFmt numFmtId="188" formatCode="\(#,##0\)\ ;&quot; &quot;\ "/>
    <numFmt numFmtId="189" formatCode="\(#,##0\)_ ;\(\-#,##0\)_ ;&quot; &quot;\ "/>
    <numFmt numFmtId="190" formatCode="\(##,#0\)_;\(#,###\)_ ;&quot;  &quot;\ "/>
    <numFmt numFmtId="191" formatCode="[$-411]&quot;こ&quot;&quot;の&quot;&quot;計&quot;&quot;数&quot;&quot;は平成&quot;&quot;&quot;e&quot;年&quot;m&quot;月&quot;d&quot;日&quot;&quot;&quot;&quot;現&quot;&quot;在&quot;&quot;の&quot;&quot;も&quot;&quot;の&quot;&quot;で&quot;&quot;あ&quot;&quot;る。&quot;"/>
    <numFmt numFmtId="192" formatCode="&quot;[&quot;#,##0&quot;]&quot;"/>
    <numFmt numFmtId="193" formatCode="#,##0_);\(#,##0\)"/>
    <numFmt numFmtId="194" formatCode="&quot;&lt;&quot;#,##0&quot;&gt;&quot;"/>
    <numFmt numFmtId="195" formatCode="\(#,##0\)_ ;&quot;   &quot;\ "/>
    <numFmt numFmtId="196" formatCode="&quot;Yes&quot;;&quot;Yes&quot;;&quot;No&quot;"/>
    <numFmt numFmtId="197" formatCode="&quot;True&quot;;&quot;True&quot;;&quot;False&quot;"/>
    <numFmt numFmtId="198" formatCode="&quot;On&quot;;&quot;On&quot;;&quot;Off&quot;"/>
    <numFmt numFmtId="199" formatCode="#,##0;\-#,##0;&quot;－&quot;"/>
    <numFmt numFmtId="200" formatCode="0_);[Red]\(0\)"/>
    <numFmt numFmtId="201" formatCode="&quot;&lt;&quot;#,###\-&quot;&gt;&quot;"/>
    <numFmt numFmtId="202" formatCode="&quot;[&quot;#,###\-&quot;]&quot;"/>
    <numFmt numFmtId="203" formatCode="#,##0_);[Red]\(#,##0\)"/>
    <numFmt numFmtId="204" formatCode="[$€-2]\ #,##0.00_);[Red]\([$€-2]\ #,##0.00\)"/>
    <numFmt numFmtId="205" formatCode="#,##0\ ;&quot;▲&quot;#,##0\ ;&quot;－&quot;\ "/>
  </numFmts>
  <fonts count="57">
    <font>
      <sz val="11"/>
      <name val="ＭＳ Ｐゴシック"/>
      <family val="3"/>
    </font>
    <font>
      <sz val="6"/>
      <name val="ＭＳ Ｐゴシック"/>
      <family val="3"/>
    </font>
    <font>
      <sz val="13.5"/>
      <name val="System"/>
      <family val="0"/>
    </font>
    <font>
      <sz val="12"/>
      <name val="ＭＳ 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11"/>
      <color indexed="12"/>
      <name val="ＭＳ ゴシック"/>
      <family val="3"/>
    </font>
    <font>
      <sz val="11"/>
      <color indexed="10"/>
      <name val="ＭＳ ゴシック"/>
      <family val="3"/>
    </font>
    <font>
      <sz val="18"/>
      <name val="ＭＳ ゴシック"/>
      <family val="3"/>
    </font>
    <font>
      <sz val="11"/>
      <color indexed="9"/>
      <name val="ＭＳ ゴシック"/>
      <family val="3"/>
    </font>
    <font>
      <sz val="14"/>
      <name val="ＭＳ ゴシック"/>
      <family val="3"/>
    </font>
    <font>
      <sz val="6"/>
      <name val="ＭＳ ゴシック"/>
      <family val="3"/>
    </font>
    <font>
      <b/>
      <sz val="12"/>
      <name val="ＭＳ Ｐゴシック"/>
      <family val="3"/>
    </font>
    <font>
      <b/>
      <sz val="16"/>
      <name val="ＭＳ ゴシック"/>
      <family val="3"/>
    </font>
    <font>
      <b/>
      <sz val="11"/>
      <name val="ＭＳ ゴシック"/>
      <family val="3"/>
    </font>
    <font>
      <b/>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20"/>
      <color indexed="8"/>
      <name val="ＭＳ Ｐゴシック"/>
      <family val="3"/>
    </font>
    <font>
      <sz val="12"/>
      <color indexed="8"/>
      <name val="ＭＳ Ｐゴシック"/>
      <family val="3"/>
    </font>
    <font>
      <sz val="10"/>
      <color indexed="8"/>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medium"/>
    </border>
    <border>
      <left style="double"/>
      <right style="thin"/>
      <top>
        <color indexed="63"/>
      </top>
      <bottom style="mediu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color indexed="63"/>
      </bottom>
    </border>
    <border>
      <left style="double"/>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style="thin"/>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thin"/>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double"/>
      <right style="thin"/>
      <top>
        <color indexed="63"/>
      </top>
      <bottom style="thin"/>
    </border>
    <border>
      <left style="thin"/>
      <right style="double"/>
      <top>
        <color indexed="63"/>
      </top>
      <bottom>
        <color indexed="63"/>
      </bottom>
    </border>
    <border>
      <left style="thin"/>
      <right style="double"/>
      <top style="thin"/>
      <bottom style="medium"/>
    </border>
    <border>
      <left style="thin"/>
      <right style="double"/>
      <top style="thin"/>
      <bottom>
        <color indexed="63"/>
      </bottom>
    </border>
    <border>
      <left style="thin"/>
      <right style="double"/>
      <top>
        <color indexed="63"/>
      </top>
      <bottom style="thin"/>
    </border>
    <border>
      <left style="thin"/>
      <right style="double"/>
      <top>
        <color indexed="63"/>
      </top>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double"/>
      <top style="medium"/>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double"/>
      <right>
        <color indexed="63"/>
      </right>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double"/>
      <top style="medium"/>
      <bottom>
        <color indexed="63"/>
      </bottom>
    </border>
    <border>
      <left>
        <color indexed="63"/>
      </left>
      <right style="double"/>
      <top>
        <color indexed="63"/>
      </top>
      <bottom style="thin"/>
    </border>
    <border>
      <left>
        <color indexed="63"/>
      </left>
      <right style="thin"/>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16" fillId="0" borderId="0" applyNumberFormat="0" applyFill="0" applyBorder="0" applyAlignment="0" applyProtection="0"/>
    <xf numFmtId="0" fontId="3"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2" fillId="0" borderId="0">
      <alignment/>
      <protection/>
    </xf>
    <xf numFmtId="0" fontId="45" fillId="29" borderId="0" applyNumberFormat="0" applyBorder="0" applyAlignment="0" applyProtection="0"/>
    <xf numFmtId="0" fontId="3" fillId="0" borderId="0" applyFont="0">
      <alignment/>
      <protection/>
    </xf>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6" fillId="0" borderId="0">
      <alignment/>
      <protection/>
    </xf>
    <xf numFmtId="0" fontId="5" fillId="0" borderId="0" applyNumberFormat="0" applyFill="0" applyBorder="0" applyAlignment="0" applyProtection="0"/>
    <xf numFmtId="0" fontId="55" fillId="32" borderId="0" applyNumberFormat="0" applyBorder="0" applyAlignment="0" applyProtection="0"/>
  </cellStyleXfs>
  <cellXfs count="343">
    <xf numFmtId="0" fontId="0" fillId="0" borderId="0" xfId="0" applyAlignment="1">
      <alignment/>
    </xf>
    <xf numFmtId="0" fontId="3" fillId="0" borderId="0" xfId="0" applyFont="1" applyAlignment="1">
      <alignment vertical="center" wrapText="1"/>
    </xf>
    <xf numFmtId="0" fontId="3" fillId="0" borderId="0" xfId="0" applyFont="1" applyAlignment="1">
      <alignment horizontal="justify"/>
    </xf>
    <xf numFmtId="177" fontId="6" fillId="0" borderId="10" xfId="0" applyNumberFormat="1" applyFont="1" applyBorder="1" applyAlignment="1">
      <alignment vertical="center"/>
    </xf>
    <xf numFmtId="178" fontId="6" fillId="0" borderId="11" xfId="0" applyNumberFormat="1" applyFont="1" applyBorder="1" applyAlignment="1">
      <alignment vertical="center"/>
    </xf>
    <xf numFmtId="177" fontId="6" fillId="0" borderId="12" xfId="0" applyNumberFormat="1" applyFont="1" applyBorder="1" applyAlignment="1">
      <alignment vertical="center"/>
    </xf>
    <xf numFmtId="178" fontId="6" fillId="0" borderId="13" xfId="0" applyNumberFormat="1" applyFont="1" applyBorder="1" applyAlignment="1">
      <alignment vertical="center"/>
    </xf>
    <xf numFmtId="178" fontId="6" fillId="0" borderId="14" xfId="0" applyNumberFormat="1" applyFont="1" applyBorder="1" applyAlignment="1">
      <alignment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0" xfId="0" applyNumberFormat="1" applyFont="1" applyBorder="1" applyAlignment="1">
      <alignment vertical="center"/>
    </xf>
    <xf numFmtId="178" fontId="6" fillId="0" borderId="12" xfId="0" applyNumberFormat="1" applyFont="1" applyBorder="1" applyAlignment="1">
      <alignment vertical="center"/>
    </xf>
    <xf numFmtId="178" fontId="6" fillId="0" borderId="17" xfId="0" applyNumberFormat="1" applyFont="1" applyBorder="1" applyAlignment="1">
      <alignment vertical="center"/>
    </xf>
    <xf numFmtId="178" fontId="6" fillId="0" borderId="18" xfId="0" applyNumberFormat="1" applyFont="1" applyBorder="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6" fillId="0" borderId="0" xfId="0" applyFont="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178" fontId="6" fillId="0" borderId="20" xfId="0" applyNumberFormat="1" applyFont="1" applyBorder="1" applyAlignment="1">
      <alignment vertical="center"/>
    </xf>
    <xf numFmtId="178" fontId="6" fillId="0" borderId="21" xfId="0" applyNumberFormat="1"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178" fontId="6" fillId="0" borderId="24" xfId="0" applyNumberFormat="1" applyFont="1" applyBorder="1" applyAlignment="1">
      <alignment vertical="center"/>
    </xf>
    <xf numFmtId="176" fontId="6" fillId="0" borderId="0" xfId="0" applyNumberFormat="1" applyFont="1" applyAlignment="1">
      <alignment vertical="center"/>
    </xf>
    <xf numFmtId="176" fontId="3" fillId="0" borderId="19" xfId="0" applyNumberFormat="1" applyFont="1" applyFill="1" applyBorder="1" applyAlignment="1">
      <alignment vertical="center"/>
    </xf>
    <xf numFmtId="176" fontId="3" fillId="0" borderId="0" xfId="0" applyNumberFormat="1" applyFont="1" applyFill="1" applyBorder="1" applyAlignment="1">
      <alignment vertical="center"/>
    </xf>
    <xf numFmtId="178" fontId="6" fillId="0" borderId="12" xfId="0" applyNumberFormat="1" applyFont="1" applyBorder="1" applyAlignment="1" quotePrefix="1">
      <alignment horizontal="right" vertical="center"/>
    </xf>
    <xf numFmtId="178" fontId="6" fillId="0" borderId="21" xfId="0" applyNumberFormat="1" applyFont="1" applyBorder="1" applyAlignment="1">
      <alignment horizontal="right" vertical="center"/>
    </xf>
    <xf numFmtId="189" fontId="6" fillId="0" borderId="25" xfId="0" applyNumberFormat="1" applyFont="1" applyBorder="1" applyAlignment="1">
      <alignment vertical="center"/>
    </xf>
    <xf numFmtId="189" fontId="6" fillId="0" borderId="26" xfId="0" applyNumberFormat="1" applyFont="1" applyBorder="1" applyAlignment="1">
      <alignment vertical="center"/>
    </xf>
    <xf numFmtId="178" fontId="6" fillId="0" borderId="27" xfId="0" applyNumberFormat="1" applyFont="1" applyBorder="1" applyAlignment="1">
      <alignment vertical="center"/>
    </xf>
    <xf numFmtId="178" fontId="6" fillId="0" borderId="25" xfId="0" applyNumberFormat="1" applyFont="1" applyBorder="1" applyAlignment="1">
      <alignment vertical="center"/>
    </xf>
    <xf numFmtId="178" fontId="6" fillId="0" borderId="26" xfId="0" applyNumberFormat="1" applyFont="1" applyBorder="1" applyAlignment="1">
      <alignment vertical="center"/>
    </xf>
    <xf numFmtId="0" fontId="3" fillId="33" borderId="28" xfId="0" applyFont="1" applyFill="1" applyBorder="1" applyAlignment="1">
      <alignment vertical="center"/>
    </xf>
    <xf numFmtId="176" fontId="3" fillId="0" borderId="29" xfId="0" applyNumberFormat="1" applyFont="1" applyBorder="1" applyAlignment="1">
      <alignment vertical="center"/>
    </xf>
    <xf numFmtId="178" fontId="6" fillId="0" borderId="30" xfId="0" applyNumberFormat="1" applyFont="1" applyBorder="1" applyAlignment="1">
      <alignment vertical="center"/>
    </xf>
    <xf numFmtId="177" fontId="6" fillId="0" borderId="31" xfId="0" applyNumberFormat="1" applyFont="1" applyBorder="1" applyAlignment="1">
      <alignment vertical="center"/>
    </xf>
    <xf numFmtId="177" fontId="6" fillId="0" borderId="32" xfId="0" applyNumberFormat="1" applyFont="1" applyBorder="1" applyAlignment="1">
      <alignment vertical="center"/>
    </xf>
    <xf numFmtId="176" fontId="3" fillId="0" borderId="19" xfId="0" applyNumberFormat="1" applyFont="1" applyBorder="1" applyAlignment="1">
      <alignment vertical="center"/>
    </xf>
    <xf numFmtId="176" fontId="3" fillId="0" borderId="0" xfId="0" applyNumberFormat="1" applyFont="1" applyBorder="1" applyAlignment="1">
      <alignment vertical="center"/>
    </xf>
    <xf numFmtId="195" fontId="6" fillId="0" borderId="25" xfId="0" applyNumberFormat="1" applyFont="1" applyBorder="1" applyAlignment="1">
      <alignment vertical="center"/>
    </xf>
    <xf numFmtId="195" fontId="6" fillId="0" borderId="26" xfId="0" applyNumberFormat="1" applyFont="1" applyBorder="1" applyAlignment="1">
      <alignment vertical="center"/>
    </xf>
    <xf numFmtId="176" fontId="3" fillId="0" borderId="33" xfId="0" applyNumberFormat="1" applyFont="1" applyBorder="1" applyAlignment="1">
      <alignment vertical="center"/>
    </xf>
    <xf numFmtId="176" fontId="3" fillId="0" borderId="34" xfId="0" applyNumberFormat="1" applyFont="1" applyBorder="1" applyAlignment="1">
      <alignment vertical="center"/>
    </xf>
    <xf numFmtId="0" fontId="3" fillId="33" borderId="19" xfId="0" applyFont="1" applyFill="1" applyBorder="1" applyAlignment="1">
      <alignment vertical="center"/>
    </xf>
    <xf numFmtId="177" fontId="6" fillId="0" borderId="25" xfId="0" applyNumberFormat="1" applyFont="1" applyBorder="1" applyAlignment="1">
      <alignment vertical="center"/>
    </xf>
    <xf numFmtId="177" fontId="6" fillId="0" borderId="26" xfId="0" applyNumberFormat="1" applyFont="1" applyBorder="1" applyAlignment="1">
      <alignment vertical="center"/>
    </xf>
    <xf numFmtId="0" fontId="3" fillId="0" borderId="33" xfId="0" applyFont="1" applyBorder="1" applyAlignment="1">
      <alignment vertical="center"/>
    </xf>
    <xf numFmtId="178" fontId="6" fillId="0" borderId="12" xfId="0" applyNumberFormat="1" applyFont="1" applyBorder="1" applyAlignment="1">
      <alignment horizontal="right" vertical="center"/>
    </xf>
    <xf numFmtId="181" fontId="6" fillId="0" borderId="25" xfId="0" applyNumberFormat="1" applyFont="1" applyBorder="1" applyAlignment="1">
      <alignment vertical="center"/>
    </xf>
    <xf numFmtId="181" fontId="6" fillId="0" borderId="12" xfId="0" applyNumberFormat="1" applyFont="1" applyBorder="1" applyAlignment="1">
      <alignment vertical="center"/>
    </xf>
    <xf numFmtId="176" fontId="3" fillId="0" borderId="28" xfId="0" applyNumberFormat="1" applyFont="1" applyBorder="1" applyAlignment="1">
      <alignment vertical="center"/>
    </xf>
    <xf numFmtId="178" fontId="6" fillId="0" borderId="10" xfId="0" applyNumberFormat="1" applyFont="1" applyBorder="1" applyAlignment="1" quotePrefix="1">
      <alignment horizontal="right" vertical="center"/>
    </xf>
    <xf numFmtId="178" fontId="6" fillId="0" borderId="30" xfId="0" applyNumberFormat="1" applyFont="1" applyBorder="1" applyAlignment="1">
      <alignment horizontal="right" vertical="center"/>
    </xf>
    <xf numFmtId="176" fontId="3" fillId="0" borderId="35" xfId="0" applyNumberFormat="1" applyFont="1" applyBorder="1" applyAlignment="1">
      <alignment vertical="center"/>
    </xf>
    <xf numFmtId="176" fontId="3" fillId="0" borderId="26" xfId="0" applyNumberFormat="1" applyFont="1" applyBorder="1" applyAlignment="1">
      <alignment vertical="center"/>
    </xf>
    <xf numFmtId="0" fontId="3" fillId="0" borderId="19" xfId="0" applyFont="1" applyBorder="1" applyAlignment="1">
      <alignment vertical="center"/>
    </xf>
    <xf numFmtId="176" fontId="3" fillId="0" borderId="28" xfId="0" applyNumberFormat="1" applyFont="1" applyBorder="1" applyAlignment="1">
      <alignment vertical="center" wrapText="1"/>
    </xf>
    <xf numFmtId="176" fontId="3" fillId="0" borderId="29" xfId="0" applyNumberFormat="1" applyFont="1" applyBorder="1" applyAlignment="1">
      <alignment vertical="center" wrapText="1"/>
    </xf>
    <xf numFmtId="0" fontId="3" fillId="0" borderId="26" xfId="0" applyFont="1" applyBorder="1" applyAlignment="1">
      <alignment vertical="center"/>
    </xf>
    <xf numFmtId="0" fontId="3" fillId="0" borderId="36" xfId="0" applyFont="1" applyBorder="1" applyAlignment="1">
      <alignment vertical="center"/>
    </xf>
    <xf numFmtId="176" fontId="3" fillId="0" borderId="19"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34" xfId="0" applyNumberFormat="1" applyFont="1" applyBorder="1" applyAlignment="1">
      <alignment vertical="center" wrapText="1"/>
    </xf>
    <xf numFmtId="178" fontId="6" fillId="0" borderId="31" xfId="0" applyNumberFormat="1" applyFont="1" applyBorder="1" applyAlignment="1">
      <alignment vertical="center"/>
    </xf>
    <xf numFmtId="176" fontId="3" fillId="0" borderId="37" xfId="0" applyNumberFormat="1" applyFont="1" applyBorder="1" applyAlignment="1">
      <alignment vertical="center" wrapText="1"/>
    </xf>
    <xf numFmtId="178" fontId="6" fillId="0" borderId="32" xfId="0" applyNumberFormat="1" applyFont="1" applyBorder="1" applyAlignment="1">
      <alignment vertical="center"/>
    </xf>
    <xf numFmtId="181" fontId="6" fillId="0" borderId="10" xfId="0" applyNumberFormat="1" applyFont="1" applyBorder="1" applyAlignment="1">
      <alignment vertical="center"/>
    </xf>
    <xf numFmtId="181" fontId="6" fillId="0" borderId="30" xfId="0" applyNumberFormat="1" applyFont="1" applyBorder="1" applyAlignment="1">
      <alignment horizontal="center" vertical="center"/>
    </xf>
    <xf numFmtId="194" fontId="6" fillId="0" borderId="12" xfId="0" applyNumberFormat="1" applyFont="1" applyBorder="1" applyAlignment="1">
      <alignment vertical="center"/>
    </xf>
    <xf numFmtId="194" fontId="6" fillId="0" borderId="21" xfId="0" applyNumberFormat="1" applyFont="1" applyBorder="1" applyAlignment="1">
      <alignment horizontal="center" vertical="center"/>
    </xf>
    <xf numFmtId="49" fontId="6" fillId="0" borderId="30" xfId="0" applyNumberFormat="1" applyFont="1" applyBorder="1" applyAlignment="1">
      <alignment horizontal="center" vertical="center"/>
    </xf>
    <xf numFmtId="177" fontId="3" fillId="0" borderId="26" xfId="0" applyNumberFormat="1" applyFont="1" applyBorder="1" applyAlignment="1">
      <alignment vertical="center"/>
    </xf>
    <xf numFmtId="49" fontId="6" fillId="0" borderId="21" xfId="0" applyNumberFormat="1" applyFont="1" applyBorder="1" applyAlignment="1">
      <alignment horizontal="right" vertical="center"/>
    </xf>
    <xf numFmtId="177" fontId="6" fillId="0" borderId="0" xfId="0" applyNumberFormat="1" applyFont="1" applyAlignment="1">
      <alignment vertical="center"/>
    </xf>
    <xf numFmtId="0" fontId="3" fillId="0" borderId="0" xfId="0" applyFont="1" applyAlignment="1">
      <alignment vertical="top"/>
    </xf>
    <xf numFmtId="0" fontId="3" fillId="0" borderId="0" xfId="0" applyFont="1" applyAlignment="1">
      <alignment vertical="center"/>
    </xf>
    <xf numFmtId="178" fontId="7" fillId="0" borderId="16" xfId="0" applyNumberFormat="1" applyFont="1" applyFill="1" applyBorder="1" applyAlignment="1">
      <alignment vertical="center"/>
    </xf>
    <xf numFmtId="178" fontId="7" fillId="0" borderId="16" xfId="0" applyNumberFormat="1" applyFont="1" applyBorder="1" applyAlignment="1">
      <alignment vertical="center"/>
    </xf>
    <xf numFmtId="178" fontId="8" fillId="0" borderId="27" xfId="0" applyNumberFormat="1" applyFont="1" applyBorder="1" applyAlignment="1">
      <alignment vertical="center"/>
    </xf>
    <xf numFmtId="178" fontId="7" fillId="0" borderId="36" xfId="0" applyNumberFormat="1" applyFont="1" applyBorder="1" applyAlignment="1">
      <alignment vertical="center"/>
    </xf>
    <xf numFmtId="178" fontId="7" fillId="0" borderId="38" xfId="0" applyNumberFormat="1" applyFont="1" applyBorder="1" applyAlignment="1">
      <alignment vertical="center"/>
    </xf>
    <xf numFmtId="178" fontId="7" fillId="0" borderId="12" xfId="0" applyNumberFormat="1" applyFont="1" applyBorder="1" applyAlignment="1">
      <alignment vertical="center"/>
    </xf>
    <xf numFmtId="178" fontId="7" fillId="0" borderId="12" xfId="0" applyNumberFormat="1" applyFont="1" applyFill="1" applyBorder="1" applyAlignment="1">
      <alignment vertical="center"/>
    </xf>
    <xf numFmtId="178" fontId="7" fillId="0" borderId="26" xfId="0" applyNumberFormat="1" applyFont="1" applyBorder="1" applyAlignment="1">
      <alignment vertical="center"/>
    </xf>
    <xf numFmtId="178" fontId="7" fillId="0" borderId="13" xfId="0" applyNumberFormat="1" applyFont="1" applyBorder="1" applyAlignment="1">
      <alignment vertical="center"/>
    </xf>
    <xf numFmtId="181" fontId="7" fillId="0" borderId="12" xfId="0" applyNumberFormat="1" applyFont="1" applyBorder="1" applyAlignment="1">
      <alignment vertical="center"/>
    </xf>
    <xf numFmtId="178" fontId="7" fillId="0" borderId="14" xfId="0" applyNumberFormat="1" applyFont="1" applyBorder="1" applyAlignment="1">
      <alignment vertical="center"/>
    </xf>
    <xf numFmtId="178" fontId="7" fillId="0" borderId="39" xfId="0" applyNumberFormat="1" applyFont="1" applyBorder="1" applyAlignment="1">
      <alignment vertical="center"/>
    </xf>
    <xf numFmtId="178" fontId="7" fillId="0" borderId="15" xfId="0" applyNumberFormat="1" applyFont="1" applyBorder="1" applyAlignment="1">
      <alignment vertical="center"/>
    </xf>
    <xf numFmtId="178" fontId="8" fillId="0" borderId="17" xfId="0" applyNumberFormat="1" applyFont="1" applyBorder="1" applyAlignment="1">
      <alignment vertical="center"/>
    </xf>
    <xf numFmtId="178" fontId="7" fillId="0" borderId="12" xfId="0" applyNumberFormat="1" applyFont="1" applyBorder="1" applyAlignment="1">
      <alignment horizontal="right" vertical="center"/>
    </xf>
    <xf numFmtId="181" fontId="7" fillId="0" borderId="26" xfId="0" applyNumberFormat="1" applyFont="1" applyBorder="1" applyAlignment="1">
      <alignment vertical="center"/>
    </xf>
    <xf numFmtId="178" fontId="7" fillId="0" borderId="32" xfId="0" applyNumberFormat="1" applyFont="1" applyBorder="1" applyAlignment="1">
      <alignment vertical="center"/>
    </xf>
    <xf numFmtId="181" fontId="7" fillId="0" borderId="26" xfId="0" applyNumberFormat="1" applyFont="1" applyBorder="1" applyAlignment="1">
      <alignment horizontal="right" vertical="center"/>
    </xf>
    <xf numFmtId="178" fontId="8" fillId="0" borderId="14" xfId="0" applyNumberFormat="1" applyFont="1" applyBorder="1" applyAlignment="1">
      <alignment vertical="center"/>
    </xf>
    <xf numFmtId="178" fontId="7" fillId="0" borderId="17" xfId="0" applyNumberFormat="1" applyFont="1" applyBorder="1" applyAlignment="1">
      <alignment vertical="center"/>
    </xf>
    <xf numFmtId="181" fontId="8" fillId="0" borderId="26" xfId="0" applyNumberFormat="1" applyFont="1" applyBorder="1" applyAlignment="1">
      <alignment horizontal="right" vertical="center"/>
    </xf>
    <xf numFmtId="0" fontId="3" fillId="0" borderId="0" xfId="0" applyFont="1" applyAlignment="1">
      <alignment horizontal="left" wrapText="1"/>
    </xf>
    <xf numFmtId="178" fontId="8" fillId="0" borderId="21" xfId="0" applyNumberFormat="1" applyFont="1" applyBorder="1" applyAlignment="1">
      <alignment vertical="center"/>
    </xf>
    <xf numFmtId="181" fontId="7" fillId="0" borderId="10" xfId="0" applyNumberFormat="1" applyFont="1" applyBorder="1" applyAlignment="1">
      <alignment vertical="center"/>
    </xf>
    <xf numFmtId="202" fontId="6" fillId="0" borderId="12" xfId="0" applyNumberFormat="1" applyFont="1" applyBorder="1" applyAlignment="1">
      <alignment vertical="center"/>
    </xf>
    <xf numFmtId="181" fontId="8" fillId="0" borderId="10" xfId="0" applyNumberFormat="1"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178" fontId="7" fillId="0" borderId="44" xfId="0" applyNumberFormat="1" applyFont="1" applyBorder="1" applyAlignment="1">
      <alignment vertical="center"/>
    </xf>
    <xf numFmtId="178" fontId="7" fillId="0" borderId="25" xfId="0" applyNumberFormat="1" applyFont="1" applyBorder="1" applyAlignment="1">
      <alignment vertical="center"/>
    </xf>
    <xf numFmtId="181" fontId="7" fillId="0" borderId="25" xfId="0" applyNumberFormat="1" applyFont="1" applyBorder="1" applyAlignment="1">
      <alignment vertical="center"/>
    </xf>
    <xf numFmtId="178" fontId="7" fillId="0" borderId="18" xfId="0" applyNumberFormat="1" applyFont="1" applyBorder="1" applyAlignment="1">
      <alignment vertical="center"/>
    </xf>
    <xf numFmtId="178" fontId="7" fillId="0" borderId="31" xfId="0" applyNumberFormat="1" applyFont="1" applyBorder="1" applyAlignment="1">
      <alignment vertical="center"/>
    </xf>
    <xf numFmtId="181" fontId="7" fillId="0" borderId="25" xfId="0" applyNumberFormat="1" applyFont="1" applyBorder="1" applyAlignment="1">
      <alignment horizontal="right" vertical="center"/>
    </xf>
    <xf numFmtId="49" fontId="6" fillId="0" borderId="45" xfId="0" applyNumberFormat="1" applyFont="1" applyBorder="1" applyAlignment="1">
      <alignment horizontal="right" vertical="center"/>
    </xf>
    <xf numFmtId="181" fontId="10" fillId="0" borderId="25" xfId="0" applyNumberFormat="1" applyFont="1" applyBorder="1" applyAlignment="1">
      <alignment vertical="center"/>
    </xf>
    <xf numFmtId="181" fontId="8" fillId="0" borderId="25" xfId="0" applyNumberFormat="1" applyFont="1" applyBorder="1" applyAlignment="1">
      <alignment horizontal="right" vertical="center"/>
    </xf>
    <xf numFmtId="176" fontId="3" fillId="0" borderId="36" xfId="0" applyNumberFormat="1" applyFont="1" applyBorder="1" applyAlignment="1">
      <alignment vertical="center"/>
    </xf>
    <xf numFmtId="176" fontId="3" fillId="0" borderId="37" xfId="0" applyNumberFormat="1" applyFont="1" applyBorder="1" applyAlignment="1">
      <alignment vertical="center"/>
    </xf>
    <xf numFmtId="181" fontId="6" fillId="0" borderId="21" xfId="0" applyNumberFormat="1" applyFont="1" applyBorder="1" applyAlignment="1">
      <alignment horizontal="center" vertical="center"/>
    </xf>
    <xf numFmtId="176" fontId="3" fillId="0" borderId="39" xfId="0" applyNumberFormat="1" applyFont="1" applyBorder="1" applyAlignment="1">
      <alignment vertical="center"/>
    </xf>
    <xf numFmtId="178" fontId="6" fillId="0" borderId="12" xfId="0" applyNumberFormat="1" applyFont="1" applyFill="1" applyBorder="1" applyAlignment="1">
      <alignment vertical="center"/>
    </xf>
    <xf numFmtId="178" fontId="6" fillId="0" borderId="21" xfId="0" applyNumberFormat="1" applyFont="1" applyFill="1" applyBorder="1" applyAlignment="1">
      <alignment vertical="center"/>
    </xf>
    <xf numFmtId="177" fontId="6" fillId="0" borderId="26" xfId="0" applyNumberFormat="1" applyFont="1" applyFill="1" applyBorder="1" applyAlignment="1">
      <alignment vertical="center"/>
    </xf>
    <xf numFmtId="178" fontId="6" fillId="0" borderId="10" xfId="0" applyNumberFormat="1" applyFont="1" applyFill="1" applyBorder="1" applyAlignment="1">
      <alignment vertical="center"/>
    </xf>
    <xf numFmtId="178" fontId="6" fillId="0" borderId="13" xfId="0" applyNumberFormat="1" applyFont="1" applyFill="1" applyBorder="1" applyAlignment="1">
      <alignment vertical="center"/>
    </xf>
    <xf numFmtId="178" fontId="6" fillId="0" borderId="12" xfId="0" applyNumberFormat="1" applyFont="1" applyFill="1" applyBorder="1" applyAlignment="1" quotePrefix="1">
      <alignment horizontal="right" vertical="center"/>
    </xf>
    <xf numFmtId="178" fontId="6" fillId="0" borderId="12"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176" fontId="3" fillId="0" borderId="33" xfId="0" applyNumberFormat="1" applyFont="1" applyFill="1" applyBorder="1" applyAlignment="1">
      <alignment vertical="center"/>
    </xf>
    <xf numFmtId="176" fontId="3" fillId="0" borderId="34" xfId="0" applyNumberFormat="1" applyFont="1" applyFill="1" applyBorder="1" applyAlignment="1">
      <alignment vertical="center"/>
    </xf>
    <xf numFmtId="178" fontId="6" fillId="0" borderId="16" xfId="0" applyNumberFormat="1" applyFont="1" applyFill="1" applyBorder="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178" fontId="6" fillId="0" borderId="45" xfId="0" applyNumberFormat="1" applyFont="1" applyFill="1" applyBorder="1" applyAlignment="1">
      <alignment vertical="center"/>
    </xf>
    <xf numFmtId="178" fontId="6" fillId="0" borderId="45" xfId="0" applyNumberFormat="1" applyFont="1" applyFill="1" applyBorder="1" applyAlignment="1">
      <alignment horizontal="right" vertical="center"/>
    </xf>
    <xf numFmtId="176" fontId="3" fillId="0" borderId="28" xfId="0" applyNumberFormat="1" applyFont="1" applyFill="1" applyBorder="1" applyAlignment="1">
      <alignment vertical="center"/>
    </xf>
    <xf numFmtId="0" fontId="3" fillId="0" borderId="0" xfId="0" applyFont="1" applyFill="1" applyAlignment="1">
      <alignment horizontal="right" vertical="center"/>
    </xf>
    <xf numFmtId="0" fontId="6" fillId="0" borderId="0" xfId="0" applyFont="1" applyFill="1" applyBorder="1" applyAlignment="1">
      <alignment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6" xfId="0" applyFont="1" applyFill="1" applyBorder="1" applyAlignment="1">
      <alignment horizontal="center" vertical="center"/>
    </xf>
    <xf numFmtId="176" fontId="3" fillId="0" borderId="29" xfId="0" applyNumberFormat="1" applyFont="1" applyFill="1" applyBorder="1" applyAlignment="1">
      <alignment vertical="center"/>
    </xf>
    <xf numFmtId="178" fontId="6" fillId="0" borderId="30" xfId="0" applyNumberFormat="1" applyFont="1" applyFill="1" applyBorder="1" applyAlignment="1">
      <alignment vertical="center"/>
    </xf>
    <xf numFmtId="178" fontId="6" fillId="0" borderId="47" xfId="0" applyNumberFormat="1" applyFont="1" applyFill="1" applyBorder="1" applyAlignment="1">
      <alignment vertical="center"/>
    </xf>
    <xf numFmtId="177" fontId="6" fillId="0" borderId="32" xfId="0" applyNumberFormat="1" applyFont="1" applyFill="1" applyBorder="1" applyAlignment="1">
      <alignment vertical="center"/>
    </xf>
    <xf numFmtId="178" fontId="6" fillId="0" borderId="11" xfId="0" applyNumberFormat="1" applyFont="1" applyFill="1" applyBorder="1" applyAlignment="1">
      <alignment vertical="center"/>
    </xf>
    <xf numFmtId="195" fontId="6" fillId="0" borderId="26" xfId="0" applyNumberFormat="1" applyFont="1" applyFill="1" applyBorder="1" applyAlignment="1">
      <alignment vertical="center"/>
    </xf>
    <xf numFmtId="177" fontId="6" fillId="0" borderId="12" xfId="0" applyNumberFormat="1" applyFont="1" applyFill="1" applyBorder="1" applyAlignment="1">
      <alignment vertical="center"/>
    </xf>
    <xf numFmtId="178" fontId="6" fillId="0" borderId="30" xfId="0" applyNumberFormat="1" applyFont="1" applyFill="1" applyBorder="1" applyAlignment="1">
      <alignment horizontal="right" vertical="center"/>
    </xf>
    <xf numFmtId="178" fontId="6" fillId="0" borderId="47" xfId="0" applyNumberFormat="1" applyFont="1" applyFill="1" applyBorder="1" applyAlignment="1">
      <alignment horizontal="right" vertical="center"/>
    </xf>
    <xf numFmtId="178" fontId="6" fillId="0" borderId="10" xfId="0" applyNumberFormat="1" applyFont="1" applyFill="1" applyBorder="1" applyAlignment="1" quotePrefix="1">
      <alignment horizontal="right" vertical="center"/>
    </xf>
    <xf numFmtId="176" fontId="3" fillId="0" borderId="32"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35" xfId="0" applyNumberFormat="1" applyFont="1" applyFill="1" applyBorder="1" applyAlignment="1">
      <alignment vertical="center"/>
    </xf>
    <xf numFmtId="178" fontId="6" fillId="0" borderId="14" xfId="0" applyNumberFormat="1" applyFont="1" applyFill="1" applyBorder="1" applyAlignment="1">
      <alignment vertical="center"/>
    </xf>
    <xf numFmtId="181" fontId="6" fillId="0" borderId="26" xfId="0" applyNumberFormat="1" applyFont="1" applyFill="1" applyBorder="1" applyAlignment="1">
      <alignment vertical="center"/>
    </xf>
    <xf numFmtId="181" fontId="6" fillId="0" borderId="12" xfId="0" applyNumberFormat="1" applyFont="1" applyFill="1" applyBorder="1" applyAlignment="1">
      <alignment vertical="center"/>
    </xf>
    <xf numFmtId="176" fontId="3" fillId="0" borderId="28" xfId="0" applyNumberFormat="1" applyFont="1" applyFill="1" applyBorder="1" applyAlignment="1">
      <alignment vertical="center" wrapText="1"/>
    </xf>
    <xf numFmtId="176" fontId="3" fillId="0" borderId="29" xfId="0" applyNumberFormat="1" applyFont="1" applyFill="1" applyBorder="1" applyAlignment="1">
      <alignment vertical="center" wrapText="1"/>
    </xf>
    <xf numFmtId="178" fontId="6" fillId="0" borderId="26" xfId="0" applyNumberFormat="1" applyFont="1" applyFill="1" applyBorder="1" applyAlignment="1">
      <alignment vertical="center"/>
    </xf>
    <xf numFmtId="176" fontId="3" fillId="0" borderId="0" xfId="0" applyNumberFormat="1" applyFont="1" applyFill="1" applyBorder="1" applyAlignment="1">
      <alignment vertical="center" wrapText="1"/>
    </xf>
    <xf numFmtId="178" fontId="6" fillId="0" borderId="32" xfId="0" applyNumberFormat="1" applyFont="1" applyFill="1" applyBorder="1" applyAlignment="1">
      <alignment vertical="center"/>
    </xf>
    <xf numFmtId="176" fontId="3" fillId="0" borderId="34" xfId="0" applyNumberFormat="1" applyFont="1" applyFill="1" applyBorder="1" applyAlignment="1">
      <alignment vertical="center" wrapText="1"/>
    </xf>
    <xf numFmtId="202" fontId="6" fillId="0" borderId="12" xfId="0" applyNumberFormat="1" applyFont="1" applyFill="1" applyBorder="1" applyAlignment="1">
      <alignment vertical="center"/>
    </xf>
    <xf numFmtId="194" fontId="6" fillId="0" borderId="21" xfId="0" applyNumberFormat="1" applyFont="1" applyFill="1" applyBorder="1" applyAlignment="1">
      <alignment horizontal="center" vertical="center"/>
    </xf>
    <xf numFmtId="194" fontId="6" fillId="0" borderId="45"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177" fontId="3" fillId="0" borderId="26" xfId="0" applyNumberFormat="1" applyFont="1" applyFill="1" applyBorder="1" applyAlignment="1">
      <alignment vertical="center"/>
    </xf>
    <xf numFmtId="49" fontId="6" fillId="0" borderId="21" xfId="0" applyNumberFormat="1" applyFont="1" applyFill="1" applyBorder="1" applyAlignment="1">
      <alignment horizontal="right" vertical="center"/>
    </xf>
    <xf numFmtId="49" fontId="6" fillId="0" borderId="45" xfId="0" applyNumberFormat="1" applyFont="1" applyFill="1" applyBorder="1" applyAlignment="1">
      <alignment horizontal="right" vertical="center"/>
    </xf>
    <xf numFmtId="178" fontId="6" fillId="0" borderId="39" xfId="0" applyNumberFormat="1" applyFont="1" applyFill="1" applyBorder="1" applyAlignment="1">
      <alignment vertical="center"/>
    </xf>
    <xf numFmtId="178" fontId="6" fillId="0" borderId="17" xfId="0" applyNumberFormat="1" applyFont="1" applyFill="1" applyBorder="1" applyAlignment="1">
      <alignment vertical="center"/>
    </xf>
    <xf numFmtId="178" fontId="6" fillId="0" borderId="15" xfId="0" applyNumberFormat="1" applyFont="1" applyFill="1" applyBorder="1" applyAlignment="1">
      <alignment vertical="center"/>
    </xf>
    <xf numFmtId="176" fontId="3" fillId="0" borderId="36" xfId="0" applyNumberFormat="1" applyFont="1" applyFill="1" applyBorder="1" applyAlignment="1">
      <alignment vertical="center"/>
    </xf>
    <xf numFmtId="176" fontId="3" fillId="0" borderId="37" xfId="0" applyNumberFormat="1" applyFont="1" applyFill="1" applyBorder="1" applyAlignment="1">
      <alignment vertical="center"/>
    </xf>
    <xf numFmtId="0" fontId="3" fillId="0" borderId="36"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178" fontId="6" fillId="0" borderId="27" xfId="0" applyNumberFormat="1" applyFont="1" applyFill="1" applyBorder="1" applyAlignment="1">
      <alignment vertical="center"/>
    </xf>
    <xf numFmtId="178" fontId="6" fillId="0" borderId="48" xfId="0" applyNumberFormat="1" applyFont="1" applyFill="1" applyBorder="1" applyAlignment="1">
      <alignment vertical="center"/>
    </xf>
    <xf numFmtId="178" fontId="6" fillId="0" borderId="36" xfId="0" applyNumberFormat="1" applyFont="1" applyFill="1" applyBorder="1" applyAlignment="1">
      <alignment vertical="center"/>
    </xf>
    <xf numFmtId="178" fontId="6" fillId="0" borderId="38" xfId="0" applyNumberFormat="1" applyFont="1" applyFill="1" applyBorder="1" applyAlignment="1">
      <alignment vertical="center"/>
    </xf>
    <xf numFmtId="178" fontId="6" fillId="0" borderId="49" xfId="0" applyNumberFormat="1" applyFont="1" applyFill="1" applyBorder="1" applyAlignment="1">
      <alignment vertical="center"/>
    </xf>
    <xf numFmtId="0" fontId="6" fillId="0" borderId="36" xfId="0" applyNumberFormat="1" applyFont="1" applyFill="1" applyBorder="1" applyAlignment="1">
      <alignment vertical="center"/>
    </xf>
    <xf numFmtId="181" fontId="6" fillId="0" borderId="26" xfId="0" applyNumberFormat="1" applyFont="1" applyFill="1" applyBorder="1" applyAlignment="1">
      <alignment horizontal="right" vertical="center"/>
    </xf>
    <xf numFmtId="181" fontId="6" fillId="0" borderId="10"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xf numFmtId="178" fontId="6" fillId="0" borderId="20" xfId="0" applyNumberFormat="1" applyFont="1" applyFill="1" applyBorder="1" applyAlignment="1">
      <alignment vertical="center"/>
    </xf>
    <xf numFmtId="176" fontId="3" fillId="0" borderId="51" xfId="0" applyNumberFormat="1" applyFont="1" applyFill="1" applyBorder="1" applyAlignment="1">
      <alignment vertical="center"/>
    </xf>
    <xf numFmtId="176" fontId="3" fillId="0" borderId="52" xfId="0" applyNumberFormat="1" applyFont="1" applyFill="1" applyBorder="1" applyAlignment="1">
      <alignment vertical="center"/>
    </xf>
    <xf numFmtId="178" fontId="6" fillId="0" borderId="53" xfId="0" applyNumberFormat="1" applyFont="1" applyFill="1" applyBorder="1" applyAlignment="1">
      <alignment vertical="center"/>
    </xf>
    <xf numFmtId="178" fontId="6" fillId="0" borderId="54" xfId="0" applyNumberFormat="1" applyFont="1" applyFill="1" applyBorder="1" applyAlignment="1">
      <alignment vertical="center"/>
    </xf>
    <xf numFmtId="178" fontId="6" fillId="0" borderId="23" xfId="0" applyNumberFormat="1" applyFont="1" applyFill="1" applyBorder="1" applyAlignment="1">
      <alignment vertical="center"/>
    </xf>
    <xf numFmtId="178" fontId="6" fillId="0" borderId="24" xfId="0" applyNumberFormat="1" applyFont="1" applyFill="1" applyBorder="1" applyAlignment="1">
      <alignment vertical="center"/>
    </xf>
    <xf numFmtId="181" fontId="6" fillId="0" borderId="30" xfId="0" applyNumberFormat="1" applyFont="1" applyFill="1" applyBorder="1" applyAlignment="1">
      <alignment horizontal="center" vertical="center"/>
    </xf>
    <xf numFmtId="181" fontId="6" fillId="0" borderId="47" xfId="0" applyNumberFormat="1" applyFont="1" applyFill="1" applyBorder="1" applyAlignment="1">
      <alignment horizontal="center" vertical="center"/>
    </xf>
    <xf numFmtId="177" fontId="6" fillId="0" borderId="53" xfId="0" applyNumberFormat="1" applyFont="1" applyFill="1" applyBorder="1" applyAlignment="1">
      <alignment vertical="center"/>
    </xf>
    <xf numFmtId="181" fontId="6" fillId="0" borderId="21" xfId="0" applyNumberFormat="1" applyFont="1" applyFill="1" applyBorder="1" applyAlignment="1">
      <alignment horizontal="right" vertical="center"/>
    </xf>
    <xf numFmtId="195" fontId="6" fillId="0" borderId="21"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77" fontId="6" fillId="0" borderId="30" xfId="0" applyNumberFormat="1" applyFont="1" applyFill="1" applyBorder="1" applyAlignment="1">
      <alignment horizontal="right" vertical="center"/>
    </xf>
    <xf numFmtId="178" fontId="6" fillId="0" borderId="32"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8" fontId="6" fillId="0" borderId="17" xfId="0" applyNumberFormat="1" applyFont="1" applyFill="1" applyBorder="1" applyAlignment="1">
      <alignment horizontal="right" vertical="center"/>
    </xf>
    <xf numFmtId="178" fontId="6" fillId="0" borderId="39" xfId="0" applyNumberFormat="1" applyFont="1" applyFill="1" applyBorder="1" applyAlignment="1">
      <alignment horizontal="right" vertical="center"/>
    </xf>
    <xf numFmtId="178" fontId="6" fillId="0" borderId="53"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0" fontId="11" fillId="0" borderId="0" xfId="68" applyFont="1" applyAlignment="1">
      <alignment vertical="center"/>
      <protection/>
    </xf>
    <xf numFmtId="0" fontId="3" fillId="0" borderId="0" xfId="68" applyFont="1" applyAlignment="1">
      <alignment vertical="center"/>
      <protection/>
    </xf>
    <xf numFmtId="38" fontId="3" fillId="0" borderId="0" xfId="56" applyFont="1" applyAlignment="1">
      <alignment vertical="center"/>
    </xf>
    <xf numFmtId="0" fontId="3" fillId="0" borderId="0" xfId="68" applyFont="1" applyAlignment="1">
      <alignment horizontal="distributed" vertical="center"/>
      <protection/>
    </xf>
    <xf numFmtId="38" fontId="11" fillId="0" borderId="0" xfId="56" applyFont="1" applyAlignment="1">
      <alignment vertical="center"/>
    </xf>
    <xf numFmtId="0" fontId="3" fillId="0" borderId="0" xfId="68" applyFont="1" applyAlignment="1">
      <alignment horizontal="distributed" vertical="center" wrapText="1"/>
      <protection/>
    </xf>
    <xf numFmtId="41" fontId="11" fillId="0" borderId="0" xfId="56" applyNumberFormat="1" applyFont="1" applyAlignment="1">
      <alignment vertical="center"/>
    </xf>
    <xf numFmtId="0" fontId="13" fillId="0" borderId="0" xfId="68" applyFont="1" applyAlignment="1">
      <alignment horizontal="right" vertical="center"/>
      <protection/>
    </xf>
    <xf numFmtId="38" fontId="11" fillId="0" borderId="0" xfId="56" applyNumberFormat="1" applyFont="1" applyAlignment="1">
      <alignment vertical="center"/>
    </xf>
    <xf numFmtId="0" fontId="3" fillId="0" borderId="0" xfId="68" applyFont="1" applyAlignment="1">
      <alignment vertical="top"/>
      <protection/>
    </xf>
    <xf numFmtId="0" fontId="6" fillId="0" borderId="0" xfId="68" applyFont="1" applyFill="1" applyAlignment="1">
      <alignment vertical="center" wrapText="1"/>
      <protection/>
    </xf>
    <xf numFmtId="0" fontId="14" fillId="0" borderId="0" xfId="67" applyFont="1" applyAlignment="1">
      <alignment horizontal="center" vertical="center"/>
      <protection/>
    </xf>
    <xf numFmtId="0" fontId="15" fillId="0" borderId="0" xfId="67" applyFont="1" applyAlignment="1">
      <alignment horizontal="center" vertical="center"/>
      <protection/>
    </xf>
    <xf numFmtId="0" fontId="6" fillId="0" borderId="0" xfId="67" applyFont="1" applyAlignment="1">
      <alignment horizontal="center" vertical="center"/>
      <protection/>
    </xf>
    <xf numFmtId="176" fontId="11" fillId="0" borderId="0" xfId="67" applyNumberFormat="1" applyFont="1" applyBorder="1" applyAlignment="1">
      <alignment horizontal="center" vertical="center"/>
      <protection/>
    </xf>
    <xf numFmtId="0" fontId="6" fillId="0" borderId="0" xfId="67">
      <alignment/>
      <protection/>
    </xf>
    <xf numFmtId="176" fontId="6" fillId="0" borderId="16" xfId="67" applyNumberFormat="1" applyFont="1" applyBorder="1" applyAlignment="1">
      <alignment horizontal="center" vertical="center"/>
      <protection/>
    </xf>
    <xf numFmtId="176" fontId="6" fillId="0" borderId="27" xfId="67" applyNumberFormat="1" applyFont="1" applyBorder="1" applyAlignment="1">
      <alignment horizontal="center" vertical="center"/>
      <protection/>
    </xf>
    <xf numFmtId="176" fontId="6" fillId="0" borderId="55" xfId="67" applyNumberFormat="1" applyFont="1" applyBorder="1" applyAlignment="1">
      <alignment horizontal="center" vertical="center"/>
      <protection/>
    </xf>
    <xf numFmtId="176" fontId="6" fillId="0" borderId="56" xfId="67" applyNumberFormat="1" applyFont="1" applyBorder="1" applyAlignment="1">
      <alignment horizontal="center" vertical="center"/>
      <protection/>
    </xf>
    <xf numFmtId="176" fontId="6" fillId="0" borderId="57" xfId="67" applyNumberFormat="1" applyFont="1" applyBorder="1">
      <alignment/>
      <protection/>
    </xf>
    <xf numFmtId="205" fontId="6" fillId="0" borderId="55" xfId="67" applyNumberFormat="1" applyFont="1" applyBorder="1" applyAlignment="1">
      <alignment horizontal="right"/>
      <protection/>
    </xf>
    <xf numFmtId="205" fontId="6" fillId="0" borderId="55" xfId="67" applyNumberFormat="1" applyFont="1" applyFill="1" applyBorder="1" applyAlignment="1">
      <alignment horizontal="right"/>
      <protection/>
    </xf>
    <xf numFmtId="205" fontId="6" fillId="0" borderId="58" xfId="67" applyNumberFormat="1" applyFont="1" applyFill="1" applyBorder="1" applyAlignment="1">
      <alignment horizontal="right"/>
      <protection/>
    </xf>
    <xf numFmtId="205" fontId="6" fillId="0" borderId="56" xfId="67" applyNumberFormat="1" applyFont="1" applyFill="1" applyBorder="1" applyAlignment="1">
      <alignment horizontal="right"/>
      <protection/>
    </xf>
    <xf numFmtId="176" fontId="6" fillId="0" borderId="0" xfId="67" applyNumberFormat="1" applyBorder="1">
      <alignment/>
      <protection/>
    </xf>
    <xf numFmtId="176" fontId="6" fillId="0" borderId="59" xfId="67" applyNumberFormat="1" applyFont="1" applyBorder="1">
      <alignment/>
      <protection/>
    </xf>
    <xf numFmtId="176" fontId="6" fillId="0" borderId="59" xfId="67" applyNumberFormat="1" applyFont="1" applyBorder="1" applyAlignment="1">
      <alignment/>
      <protection/>
    </xf>
    <xf numFmtId="176" fontId="6" fillId="0" borderId="60" xfId="67" applyNumberFormat="1" applyFont="1" applyBorder="1" applyAlignment="1">
      <alignment horizontal="center"/>
      <protection/>
    </xf>
    <xf numFmtId="205" fontId="6" fillId="0" borderId="40" xfId="67" applyNumberFormat="1" applyFont="1" applyFill="1" applyBorder="1" applyAlignment="1">
      <alignment horizontal="right"/>
      <protection/>
    </xf>
    <xf numFmtId="205" fontId="6" fillId="0" borderId="40" xfId="67" applyNumberFormat="1" applyFont="1" applyBorder="1" applyAlignment="1">
      <alignment horizontal="right"/>
      <protection/>
    </xf>
    <xf numFmtId="205" fontId="6" fillId="0" borderId="41" xfId="67" applyNumberFormat="1" applyFont="1" applyFill="1" applyBorder="1" applyAlignment="1">
      <alignment horizontal="right"/>
      <protection/>
    </xf>
    <xf numFmtId="205" fontId="6" fillId="0" borderId="43" xfId="67" applyNumberFormat="1" applyFont="1" applyFill="1" applyBorder="1" applyAlignment="1">
      <alignment horizontal="right"/>
      <protection/>
    </xf>
    <xf numFmtId="0" fontId="6" fillId="0" borderId="52" xfId="67" applyBorder="1">
      <alignment/>
      <protection/>
    </xf>
    <xf numFmtId="0" fontId="6" fillId="0" borderId="0" xfId="67" applyBorder="1">
      <alignment/>
      <protection/>
    </xf>
    <xf numFmtId="38" fontId="11" fillId="0" borderId="0" xfId="56" applyFont="1" applyAlignment="1">
      <alignment horizontal="distributed" vertical="center"/>
    </xf>
    <xf numFmtId="0" fontId="3" fillId="0" borderId="0" xfId="68" applyFont="1" applyFill="1" applyAlignment="1">
      <alignment vertical="center"/>
      <protection/>
    </xf>
    <xf numFmtId="0" fontId="3" fillId="0" borderId="0" xfId="68" applyFont="1" applyFill="1" applyAlignment="1">
      <alignment horizontal="distributed" vertical="center" wrapText="1"/>
      <protection/>
    </xf>
    <xf numFmtId="38" fontId="11" fillId="0" borderId="0" xfId="56" applyFont="1" applyFill="1" applyAlignment="1">
      <alignment horizontal="right" vertical="center"/>
    </xf>
    <xf numFmtId="38" fontId="3" fillId="0" borderId="0" xfId="56" applyFont="1" applyFill="1" applyAlignment="1">
      <alignment vertical="center"/>
    </xf>
    <xf numFmtId="38" fontId="11" fillId="0" borderId="0" xfId="56" applyFont="1" applyFill="1" applyAlignment="1">
      <alignment vertical="center"/>
    </xf>
    <xf numFmtId="38" fontId="11" fillId="0" borderId="0" xfId="56" applyNumberFormat="1" applyFont="1" applyFill="1" applyAlignment="1">
      <alignment vertical="center"/>
    </xf>
    <xf numFmtId="178" fontId="6" fillId="34" borderId="10" xfId="0" applyNumberFormat="1" applyFont="1" applyFill="1" applyBorder="1" applyAlignment="1">
      <alignment vertical="center"/>
    </xf>
    <xf numFmtId="181" fontId="6" fillId="34" borderId="26" xfId="0" applyNumberFormat="1" applyFont="1" applyFill="1" applyBorder="1" applyAlignment="1">
      <alignment horizontal="right" vertical="center"/>
    </xf>
    <xf numFmtId="178" fontId="6" fillId="34" borderId="14" xfId="0" applyNumberFormat="1" applyFont="1" applyFill="1" applyBorder="1" applyAlignment="1">
      <alignment vertical="center"/>
    </xf>
    <xf numFmtId="0" fontId="3" fillId="0" borderId="0" xfId="0" applyFont="1" applyAlignment="1">
      <alignment vertical="center" wrapText="1"/>
    </xf>
    <xf numFmtId="0" fontId="9" fillId="0" borderId="0" xfId="0" applyFont="1" applyAlignment="1">
      <alignment horizontal="center" vertical="center"/>
    </xf>
    <xf numFmtId="180" fontId="6" fillId="0" borderId="37" xfId="0" applyNumberFormat="1" applyFont="1" applyBorder="1" applyAlignment="1">
      <alignment horizontal="left"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right" vertical="center"/>
    </xf>
    <xf numFmtId="0" fontId="3" fillId="0" borderId="51" xfId="0" applyFont="1" applyBorder="1" applyAlignment="1">
      <alignment horizontal="center"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0" fontId="0" fillId="0" borderId="35" xfId="0" applyFont="1" applyBorder="1" applyAlignment="1">
      <alignment vertical="center"/>
    </xf>
    <xf numFmtId="0" fontId="0" fillId="0" borderId="39" xfId="0" applyFont="1" applyBorder="1" applyAlignment="1">
      <alignment vertical="center"/>
    </xf>
    <xf numFmtId="58" fontId="3" fillId="0" borderId="0" xfId="0" applyNumberFormat="1" applyFont="1" applyAlignment="1">
      <alignment horizontal="right" vertical="center"/>
    </xf>
    <xf numFmtId="0" fontId="3" fillId="0" borderId="61"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wrapText="1"/>
    </xf>
    <xf numFmtId="0" fontId="3" fillId="0" borderId="53"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pplyAlignment="1">
      <alignment vertical="center"/>
    </xf>
    <xf numFmtId="0" fontId="3" fillId="0" borderId="36" xfId="0" applyFont="1" applyBorder="1" applyAlignment="1">
      <alignment vertical="center"/>
    </xf>
    <xf numFmtId="176" fontId="3" fillId="0" borderId="35" xfId="0" applyNumberFormat="1" applyFont="1" applyBorder="1" applyAlignment="1">
      <alignment horizontal="center" vertical="center"/>
    </xf>
    <xf numFmtId="176" fontId="3" fillId="0" borderId="37" xfId="0" applyNumberFormat="1" applyFont="1" applyBorder="1" applyAlignment="1">
      <alignment horizontal="center" vertical="center"/>
    </xf>
    <xf numFmtId="0" fontId="3" fillId="0" borderId="52" xfId="0" applyFont="1" applyBorder="1" applyAlignment="1">
      <alignment horizontal="center" vertical="center"/>
    </xf>
    <xf numFmtId="0" fontId="3" fillId="0" borderId="34" xfId="0" applyFont="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center"/>
    </xf>
    <xf numFmtId="0" fontId="3" fillId="0" borderId="0" xfId="0" applyFont="1" applyFill="1" applyAlignment="1">
      <alignment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178" fontId="6" fillId="0" borderId="27" xfId="0" applyNumberFormat="1" applyFont="1" applyFill="1" applyBorder="1" applyAlignment="1">
      <alignment horizontal="right" vertical="center"/>
    </xf>
    <xf numFmtId="178" fontId="6" fillId="0" borderId="36" xfId="0" applyNumberFormat="1" applyFont="1" applyFill="1" applyBorder="1" applyAlignment="1">
      <alignment horizontal="right" vertical="center"/>
    </xf>
    <xf numFmtId="0" fontId="3" fillId="0" borderId="58"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176" fontId="3" fillId="0" borderId="33" xfId="0" applyNumberFormat="1" applyFont="1" applyFill="1" applyBorder="1" applyAlignment="1">
      <alignment horizontal="left" vertical="center" wrapText="1"/>
    </xf>
    <xf numFmtId="176" fontId="3" fillId="0" borderId="36" xfId="0" applyNumberFormat="1" applyFont="1" applyFill="1" applyBorder="1" applyAlignment="1">
      <alignment horizontal="left" vertical="center" wrapText="1"/>
    </xf>
    <xf numFmtId="176" fontId="3" fillId="0" borderId="35"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176" fontId="3" fillId="0" borderId="0" xfId="0" applyNumberFormat="1" applyFont="1" applyFill="1" applyAlignment="1">
      <alignment horizontal="left" vertical="center"/>
    </xf>
    <xf numFmtId="0" fontId="9" fillId="0" borderId="0" xfId="0" applyFont="1" applyFill="1" applyAlignment="1">
      <alignment horizontal="center" vertical="center"/>
    </xf>
    <xf numFmtId="180" fontId="6" fillId="0" borderId="37" xfId="0" applyNumberFormat="1" applyFont="1" applyFill="1" applyBorder="1" applyAlignment="1">
      <alignment horizontal="left" vertical="center"/>
    </xf>
    <xf numFmtId="0" fontId="3" fillId="0" borderId="51" xfId="0" applyFont="1" applyFill="1" applyBorder="1" applyAlignment="1">
      <alignment horizontal="center" vertical="center"/>
    </xf>
    <xf numFmtId="0" fontId="0" fillId="0" borderId="23" xfId="0" applyFont="1" applyFill="1" applyBorder="1" applyAlignment="1">
      <alignment vertical="center"/>
    </xf>
    <xf numFmtId="0" fontId="0" fillId="0" borderId="19" xfId="0" applyFont="1" applyFill="1" applyBorder="1" applyAlignment="1">
      <alignment vertical="center"/>
    </xf>
    <xf numFmtId="0" fontId="0" fillId="0" borderId="26" xfId="0" applyFont="1" applyFill="1" applyBorder="1" applyAlignment="1">
      <alignment vertical="center"/>
    </xf>
    <xf numFmtId="0" fontId="0" fillId="0" borderId="35" xfId="0" applyFont="1" applyFill="1" applyBorder="1" applyAlignment="1">
      <alignment vertical="center"/>
    </xf>
    <xf numFmtId="0" fontId="0" fillId="0" borderId="39" xfId="0" applyFont="1" applyFill="1" applyBorder="1" applyAlignment="1">
      <alignment vertical="center"/>
    </xf>
    <xf numFmtId="0" fontId="3" fillId="0" borderId="5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7" xfId="0" applyFont="1" applyFill="1" applyBorder="1" applyAlignment="1">
      <alignment vertical="center"/>
    </xf>
    <xf numFmtId="0" fontId="3" fillId="0" borderId="36" xfId="0" applyFont="1" applyFill="1" applyBorder="1" applyAlignment="1">
      <alignment vertical="center"/>
    </xf>
    <xf numFmtId="0" fontId="3" fillId="0" borderId="67" xfId="0" applyFont="1" applyFill="1" applyBorder="1" applyAlignment="1">
      <alignment horizontal="center" vertical="center"/>
    </xf>
    <xf numFmtId="0" fontId="3" fillId="0" borderId="68" xfId="0" applyFont="1" applyFill="1" applyBorder="1" applyAlignment="1">
      <alignment vertical="center"/>
    </xf>
    <xf numFmtId="0" fontId="3" fillId="0" borderId="3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9" xfId="0" applyFont="1" applyFill="1" applyBorder="1" applyAlignment="1">
      <alignment horizontal="center" vertical="center"/>
    </xf>
    <xf numFmtId="178" fontId="6" fillId="0" borderId="17" xfId="0" applyNumberFormat="1" applyFont="1" applyFill="1" applyBorder="1" applyAlignment="1">
      <alignment horizontal="right" vertical="center"/>
    </xf>
    <xf numFmtId="178" fontId="6" fillId="0" borderId="39" xfId="0" applyNumberFormat="1" applyFont="1" applyFill="1" applyBorder="1" applyAlignment="1">
      <alignment horizontal="right" vertical="center"/>
    </xf>
    <xf numFmtId="0" fontId="6" fillId="0" borderId="0" xfId="68" applyFont="1" applyFill="1" applyAlignment="1">
      <alignment vertical="center"/>
      <protection/>
    </xf>
    <xf numFmtId="0" fontId="0" fillId="0" borderId="0" xfId="0" applyFill="1" applyAlignment="1">
      <alignment vertical="center"/>
    </xf>
    <xf numFmtId="0" fontId="56" fillId="0" borderId="0" xfId="68" applyFont="1" applyFill="1" applyAlignment="1">
      <alignment vertical="center" wrapText="1"/>
      <protection/>
    </xf>
    <xf numFmtId="0" fontId="6" fillId="0" borderId="0" xfId="68" applyFont="1" applyFill="1" applyAlignment="1">
      <alignment horizontal="left" vertical="center" wrapText="1"/>
      <protection/>
    </xf>
    <xf numFmtId="0" fontId="3" fillId="0" borderId="0" xfId="68" applyFont="1" applyAlignment="1">
      <alignment horizontal="distributed" vertical="center" wrapText="1"/>
      <protection/>
    </xf>
    <xf numFmtId="0" fontId="3" fillId="0" borderId="0" xfId="68" applyFont="1" applyFill="1" applyAlignment="1">
      <alignment horizontal="distributed" vertical="center" wrapText="1"/>
      <protection/>
    </xf>
    <xf numFmtId="0" fontId="6" fillId="0" borderId="0" xfId="68" applyFont="1" applyFill="1" applyAlignment="1">
      <alignment vertical="center" wrapText="1"/>
      <protection/>
    </xf>
    <xf numFmtId="0" fontId="11" fillId="0" borderId="0" xfId="68" applyFont="1" applyAlignment="1">
      <alignment horizontal="center" vertical="center"/>
      <protection/>
    </xf>
    <xf numFmtId="0" fontId="11" fillId="0" borderId="0" xfId="68" applyFont="1" applyAlignment="1">
      <alignment horizontal="distributed" vertical="center"/>
      <protection/>
    </xf>
    <xf numFmtId="38" fontId="3" fillId="0" borderId="0" xfId="56" applyFont="1" applyAlignment="1">
      <alignment horizontal="left" vertical="center" wrapText="1"/>
    </xf>
    <xf numFmtId="0" fontId="3" fillId="0" borderId="0" xfId="68" applyFont="1" applyAlignment="1">
      <alignment horizontal="left" vertical="center" wrapText="1"/>
      <protection/>
    </xf>
    <xf numFmtId="0" fontId="14" fillId="0" borderId="0" xfId="67" applyFont="1" applyAlignment="1">
      <alignment horizontal="center" vertical="center"/>
      <protection/>
    </xf>
    <xf numFmtId="176" fontId="3" fillId="0" borderId="51" xfId="67" applyNumberFormat="1" applyFont="1" applyBorder="1" applyAlignment="1">
      <alignment horizontal="center" vertical="center"/>
      <protection/>
    </xf>
    <xf numFmtId="176" fontId="3" fillId="0" borderId="19" xfId="67" applyNumberFormat="1" applyFont="1" applyBorder="1" applyAlignment="1">
      <alignment horizontal="center" vertical="center"/>
      <protection/>
    </xf>
    <xf numFmtId="176" fontId="3" fillId="0" borderId="33" xfId="67" applyNumberFormat="1" applyFont="1" applyBorder="1" applyAlignment="1">
      <alignment horizontal="center" vertical="center"/>
      <protection/>
    </xf>
    <xf numFmtId="176" fontId="3" fillId="0" borderId="53" xfId="67" applyNumberFormat="1" applyFont="1" applyBorder="1" applyAlignment="1">
      <alignment horizontal="center" vertical="center"/>
      <protection/>
    </xf>
    <xf numFmtId="176" fontId="3" fillId="0" borderId="23" xfId="67" applyNumberFormat="1" applyFont="1" applyBorder="1" applyAlignment="1">
      <alignment horizontal="center" vertical="center"/>
      <protection/>
    </xf>
    <xf numFmtId="176" fontId="3" fillId="0" borderId="27" xfId="67" applyNumberFormat="1" applyFont="1" applyBorder="1" applyAlignment="1">
      <alignment horizontal="center" vertical="center"/>
      <protection/>
    </xf>
    <xf numFmtId="176" fontId="3" fillId="0" borderId="36" xfId="67" applyNumberFormat="1" applyFont="1" applyBorder="1" applyAlignment="1">
      <alignment horizontal="center" vertical="center"/>
      <protection/>
    </xf>
    <xf numFmtId="0" fontId="3" fillId="0" borderId="23" xfId="67" applyFont="1" applyBorder="1" applyAlignment="1">
      <alignment horizontal="center" vertical="center"/>
      <protection/>
    </xf>
    <xf numFmtId="0" fontId="3" fillId="0" borderId="36" xfId="67" applyFont="1" applyBorder="1" applyAlignment="1">
      <alignment horizontal="center" vertical="center"/>
      <protection/>
    </xf>
    <xf numFmtId="0" fontId="3" fillId="0" borderId="24" xfId="67" applyFont="1" applyBorder="1" applyAlignment="1">
      <alignment horizontal="center" vertical="center"/>
      <protection/>
    </xf>
    <xf numFmtId="0" fontId="3" fillId="0" borderId="27" xfId="67" applyFont="1" applyBorder="1" applyAlignment="1">
      <alignment horizontal="center" vertical="center"/>
      <protection/>
    </xf>
    <xf numFmtId="0" fontId="3" fillId="0" borderId="38" xfId="67" applyFont="1" applyBorder="1" applyAlignment="1">
      <alignment horizontal="center" vertical="center"/>
      <protection/>
    </xf>
  </cellXfs>
  <cellStyles count="57">
    <cellStyle name="Normal" xfId="0"/>
    <cellStyle name="&#13;_x0018__x0002_" xfId="15"/>
    <cellStyle name="｣e_x0003_a" xfId="16"/>
    <cellStyle name="｣u_x0003_u"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_x001D__x000C_@_x0012_&#13;3U_x0001_ｮ_x0005_C_x0007__x0001__x0001_" xfId="49"/>
    <cellStyle name="悪い" xfId="50"/>
    <cellStyle name="運用部"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_20財投計画添附（原資見込）"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571500</xdr:colOff>
      <xdr:row>10</xdr:row>
      <xdr:rowOff>0</xdr:rowOff>
    </xdr:from>
    <xdr:to>
      <xdr:col>20</xdr:col>
      <xdr:colOff>561975</xdr:colOff>
      <xdr:row>13</xdr:row>
      <xdr:rowOff>104775</xdr:rowOff>
    </xdr:to>
    <xdr:sp>
      <xdr:nvSpPr>
        <xdr:cNvPr id="1" name="Rectangle 1"/>
        <xdr:cNvSpPr>
          <a:spLocks/>
        </xdr:cNvSpPr>
      </xdr:nvSpPr>
      <xdr:spPr>
        <a:xfrm>
          <a:off x="13420725" y="1981200"/>
          <a:ext cx="2733675" cy="6762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機関債無しの機関について特会以外は白文字で隠してます。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571500</xdr:colOff>
      <xdr:row>10</xdr:row>
      <xdr:rowOff>0</xdr:rowOff>
    </xdr:from>
    <xdr:to>
      <xdr:col>20</xdr:col>
      <xdr:colOff>561975</xdr:colOff>
      <xdr:row>13</xdr:row>
      <xdr:rowOff>104775</xdr:rowOff>
    </xdr:to>
    <xdr:sp>
      <xdr:nvSpPr>
        <xdr:cNvPr id="1" name="Rectangle 2"/>
        <xdr:cNvSpPr>
          <a:spLocks/>
        </xdr:cNvSpPr>
      </xdr:nvSpPr>
      <xdr:spPr>
        <a:xfrm>
          <a:off x="13420725" y="1981200"/>
          <a:ext cx="2733675" cy="6762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機関債無しの機関について特会以外は白文字で隠してます。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122</xdr:row>
      <xdr:rowOff>0</xdr:rowOff>
    </xdr:from>
    <xdr:to>
      <xdr:col>2</xdr:col>
      <xdr:colOff>695325</xdr:colOff>
      <xdr:row>123</xdr:row>
      <xdr:rowOff>9525</xdr:rowOff>
    </xdr:to>
    <xdr:sp>
      <xdr:nvSpPr>
        <xdr:cNvPr id="1" name="正方形/長方形 2"/>
        <xdr:cNvSpPr>
          <a:spLocks/>
        </xdr:cNvSpPr>
      </xdr:nvSpPr>
      <xdr:spPr>
        <a:xfrm>
          <a:off x="38100" y="23231475"/>
          <a:ext cx="1333500" cy="190500"/>
        </a:xfrm>
        <a:prstGeom prst="rect">
          <a:avLst/>
        </a:prstGeom>
        <a:noFill/>
        <a:ln w="9525" cmpd="sng">
          <a:noFill/>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（出所）財務省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34</xdr:row>
      <xdr:rowOff>0</xdr:rowOff>
    </xdr:from>
    <xdr:to>
      <xdr:col>2</xdr:col>
      <xdr:colOff>457200</xdr:colOff>
      <xdr:row>34</xdr:row>
      <xdr:rowOff>200025</xdr:rowOff>
    </xdr:to>
    <xdr:sp>
      <xdr:nvSpPr>
        <xdr:cNvPr id="1" name="正方形/長方形 1"/>
        <xdr:cNvSpPr>
          <a:spLocks/>
        </xdr:cNvSpPr>
      </xdr:nvSpPr>
      <xdr:spPr>
        <a:xfrm>
          <a:off x="466725" y="6486525"/>
          <a:ext cx="809625" cy="200025"/>
        </a:xfrm>
        <a:prstGeom prst="rect">
          <a:avLst/>
        </a:prstGeom>
        <a:noFill/>
        <a:ln w="9525"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（出所）財務省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133350</xdr:rowOff>
    </xdr:from>
    <xdr:ext cx="971550" cy="323850"/>
    <xdr:sp>
      <xdr:nvSpPr>
        <xdr:cNvPr id="1" name="テキスト ボックス 1"/>
        <xdr:cNvSpPr txBox="1">
          <a:spLocks noChangeArrowheads="1"/>
        </xdr:cNvSpPr>
      </xdr:nvSpPr>
      <xdr:spPr>
        <a:xfrm>
          <a:off x="28575" y="133350"/>
          <a:ext cx="971550" cy="323850"/>
        </a:xfrm>
        <a:prstGeom prst="rect">
          <a:avLst/>
        </a:prstGeom>
        <a:noFill/>
        <a:ln w="9525" cmpd="sng">
          <a:noFill/>
        </a:ln>
      </xdr:spPr>
      <xdr:txBody>
        <a:bodyPr vertOverflow="clip" wrap="square"/>
        <a:p>
          <a:pPr algn="l">
            <a:defRPr/>
          </a:pPr>
          <a:r>
            <a:rPr lang="en-US" cap="none" sz="1400" b="0" i="0" u="none" baseline="0">
              <a:solidFill>
                <a:srgbClr val="000000"/>
              </a:solidFill>
            </a:rPr>
            <a:t>（参考）</a:t>
          </a:r>
        </a:p>
      </xdr:txBody>
    </xdr:sp>
    <xdr:clientData/>
  </xdr:oneCellAnchor>
  <xdr:oneCellAnchor>
    <xdr:from>
      <xdr:col>0</xdr:col>
      <xdr:colOff>28575</xdr:colOff>
      <xdr:row>0</xdr:row>
      <xdr:rowOff>133350</xdr:rowOff>
    </xdr:from>
    <xdr:ext cx="971550" cy="323850"/>
    <xdr:sp>
      <xdr:nvSpPr>
        <xdr:cNvPr id="2" name="テキスト ボックス 2"/>
        <xdr:cNvSpPr txBox="1">
          <a:spLocks noChangeArrowheads="1"/>
        </xdr:cNvSpPr>
      </xdr:nvSpPr>
      <xdr:spPr>
        <a:xfrm>
          <a:off x="28575" y="133350"/>
          <a:ext cx="971550" cy="323850"/>
        </a:xfrm>
        <a:prstGeom prst="rect">
          <a:avLst/>
        </a:prstGeom>
        <a:noFill/>
        <a:ln w="9525" cmpd="sng">
          <a:noFill/>
        </a:ln>
      </xdr:spPr>
      <xdr:txBody>
        <a:bodyPr vertOverflow="clip" wrap="square"/>
        <a:p>
          <a:pPr algn="l">
            <a:defRPr/>
          </a:pPr>
          <a:r>
            <a:rPr lang="en-US" cap="none" sz="1400" b="0" i="0" u="none" baseline="0">
              <a:solidFill>
                <a:srgbClr val="000000"/>
              </a:solidFill>
            </a:rPr>
            <a:t>（参考）</a:t>
          </a:r>
        </a:p>
      </xdr:txBody>
    </xdr:sp>
    <xdr:clientData/>
  </xdr:oneCellAnchor>
  <xdr:twoCellAnchor>
    <xdr:from>
      <xdr:col>0</xdr:col>
      <xdr:colOff>57150</xdr:colOff>
      <xdr:row>19</xdr:row>
      <xdr:rowOff>66675</xdr:rowOff>
    </xdr:from>
    <xdr:to>
      <xdr:col>0</xdr:col>
      <xdr:colOff>1133475</xdr:colOff>
      <xdr:row>20</xdr:row>
      <xdr:rowOff>104775</xdr:rowOff>
    </xdr:to>
    <xdr:sp>
      <xdr:nvSpPr>
        <xdr:cNvPr id="3" name="正方形/長方形 3"/>
        <xdr:cNvSpPr>
          <a:spLocks/>
        </xdr:cNvSpPr>
      </xdr:nvSpPr>
      <xdr:spPr>
        <a:xfrm>
          <a:off x="57150" y="5305425"/>
          <a:ext cx="1076325" cy="209550"/>
        </a:xfrm>
        <a:prstGeom prst="rect">
          <a:avLst/>
        </a:prstGeom>
        <a:noFill/>
        <a:ln w="9525" cmpd="sng">
          <a:noFill/>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（出所）財務省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nfilhn001\&#29702;&#36001;&#23616;\&#36001;&#25919;&#34701;&#36039;&#36039;&#37329;&#65288;&#31227;&#34892;&#29992;&#65289;\&#36001;&#25237;&#32207;&#25324;&#35506;\301%20&#32207;&#25324;&#20418;\3010%20&#32207;&#25324;&#20418;&#20849;&#26377;\28&#24180;&#24230;&#32232;&#25104;\05&#12288;&#23529;&#26619;&#23616;&#35696;&#24460;&#65374;&#27770;&#23450;\06.&#22320;&#26041;&#20661;&#35336;&#30011;&#20462;&#27491;&#24460;&#65288;&#20170;&#24180;&#38480;&#12426;&#12398;&#12418;&#12398;&#65289;\HP&#25522;&#36617;&#20998;\&#9734;&#12304;&#19977;&#34920;&#12305;03%20&#24179;&#25104;28&#24180;&#24230;&#20351;&#36884;&#21029;&#20998;&#3900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１）☆２８【三表】（公表）"/>
      <sheetName val="（別添２）新分類（入力用）２５～２８"/>
      <sheetName val="確認不要→"/>
      <sheetName val="☆２８【三表】（公表）（分科会　議案第１号　参考資料）"/>
      <sheetName val="☆２８【三表】（公表）（分科会　議案第２号）縦"/>
      <sheetName val="☆２８【三表】 （茶本用)"/>
      <sheetName val="２８当初増減要因（分科会手持ち）"/>
      <sheetName val="２８当初　地方公共団体の内訳及び各区分上位２機関（分科会手持ち"/>
      <sheetName val="複数にまたがる機関"/>
      <sheetName val="Sheet1"/>
      <sheetName val="【新分類】(参考資料)"/>
    </sheetNames>
    <sheetDataSet>
      <sheetData sheetId="1">
        <row r="6">
          <cell r="X6">
            <v>44700</v>
          </cell>
        </row>
        <row r="11">
          <cell r="Y11">
            <v>0</v>
          </cell>
        </row>
        <row r="18">
          <cell r="X18">
            <v>0</v>
          </cell>
        </row>
        <row r="25">
          <cell r="X25">
            <v>0</v>
          </cell>
        </row>
        <row r="39">
          <cell r="X39">
            <v>0</v>
          </cell>
          <cell r="Y39">
            <v>0</v>
          </cell>
        </row>
        <row r="53">
          <cell r="X53">
            <v>0</v>
          </cell>
        </row>
        <row r="78">
          <cell r="X78">
            <v>0</v>
          </cell>
          <cell r="Y7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EH164"/>
  <sheetViews>
    <sheetView showGridLines="0" view="pageBreakPreview" zoomScale="75" zoomScaleNormal="75" zoomScaleSheetLayoutView="75" zoomScalePageLayoutView="0" workbookViewId="0" topLeftCell="A1">
      <pane xSplit="3" ySplit="8" topLeftCell="D9" activePane="bottomRight" state="frozen"/>
      <selection pane="topLeft" activeCell="F164" sqref="F164"/>
      <selection pane="topRight" activeCell="F164" sqref="F164"/>
      <selection pane="bottomLeft" activeCell="F164" sqref="F164"/>
      <selection pane="bottomRight" activeCell="F50" sqref="F50"/>
    </sheetView>
  </sheetViews>
  <sheetFormatPr defaultColWidth="9.00390625" defaultRowHeight="14.25" customHeight="1"/>
  <cols>
    <col min="1" max="1" width="1.37890625" style="14" customWidth="1"/>
    <col min="2" max="2" width="7.50390625" style="14" customWidth="1"/>
    <col min="3" max="3" width="25.00390625" style="14" customWidth="1"/>
    <col min="4" max="15" width="11.125" style="14" customWidth="1"/>
    <col min="16" max="16" width="1.25" style="14" customWidth="1"/>
    <col min="17" max="16384" width="9.00390625" style="14" customWidth="1"/>
  </cols>
  <sheetData>
    <row r="2" spans="2:15" ht="22.5" customHeight="1">
      <c r="B2" s="259" t="s">
        <v>75</v>
      </c>
      <c r="C2" s="259"/>
      <c r="D2" s="259"/>
      <c r="E2" s="259"/>
      <c r="F2" s="259"/>
      <c r="G2" s="259"/>
      <c r="H2" s="259"/>
      <c r="I2" s="259"/>
      <c r="J2" s="259"/>
      <c r="K2" s="259"/>
      <c r="L2" s="259"/>
      <c r="M2" s="259"/>
      <c r="N2" s="259"/>
      <c r="O2" s="259"/>
    </row>
    <row r="3" spans="14:15" ht="14.25">
      <c r="N3" s="270">
        <v>39325</v>
      </c>
      <c r="O3" s="270"/>
    </row>
    <row r="4" spans="14:15" ht="15" customHeight="1">
      <c r="N4" s="263" t="s">
        <v>24</v>
      </c>
      <c r="O4" s="263"/>
    </row>
    <row r="5" spans="2:138" ht="15" customHeight="1" thickBot="1">
      <c r="B5" s="260"/>
      <c r="C5" s="260"/>
      <c r="O5" s="15" t="s">
        <v>76</v>
      </c>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row>
    <row r="6" spans="2:138" ht="15" customHeight="1">
      <c r="B6" s="264" t="s">
        <v>5</v>
      </c>
      <c r="C6" s="265"/>
      <c r="D6" s="274" t="s">
        <v>0</v>
      </c>
      <c r="E6" s="275"/>
      <c r="F6" s="274" t="s">
        <v>1</v>
      </c>
      <c r="G6" s="275"/>
      <c r="H6" s="274" t="s">
        <v>2</v>
      </c>
      <c r="I6" s="275"/>
      <c r="J6" s="274" t="s">
        <v>3</v>
      </c>
      <c r="K6" s="280"/>
      <c r="L6" s="282" t="s">
        <v>4</v>
      </c>
      <c r="M6" s="283"/>
      <c r="N6" s="283"/>
      <c r="O6" s="284"/>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row>
    <row r="7" spans="2:138" ht="15" customHeight="1">
      <c r="B7" s="266"/>
      <c r="C7" s="267"/>
      <c r="D7" s="276"/>
      <c r="E7" s="277"/>
      <c r="F7" s="276"/>
      <c r="G7" s="277"/>
      <c r="H7" s="276"/>
      <c r="I7" s="277"/>
      <c r="J7" s="276"/>
      <c r="K7" s="281"/>
      <c r="L7" s="271" t="s">
        <v>6</v>
      </c>
      <c r="M7" s="272"/>
      <c r="N7" s="261" t="s">
        <v>7</v>
      </c>
      <c r="O7" s="262"/>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row>
    <row r="8" spans="2:138" ht="15" customHeight="1" thickBot="1">
      <c r="B8" s="268"/>
      <c r="C8" s="269"/>
      <c r="D8" s="104" t="s">
        <v>77</v>
      </c>
      <c r="E8" s="104" t="s">
        <v>78</v>
      </c>
      <c r="F8" s="104" t="s">
        <v>50</v>
      </c>
      <c r="G8" s="104" t="s">
        <v>65</v>
      </c>
      <c r="H8" s="104" t="s">
        <v>50</v>
      </c>
      <c r="I8" s="104" t="s">
        <v>65</v>
      </c>
      <c r="J8" s="105" t="s">
        <v>50</v>
      </c>
      <c r="K8" s="105" t="s">
        <v>65</v>
      </c>
      <c r="L8" s="106" t="s">
        <v>50</v>
      </c>
      <c r="M8" s="104" t="s">
        <v>65</v>
      </c>
      <c r="N8" s="105" t="s">
        <v>50</v>
      </c>
      <c r="O8" s="107" t="s">
        <v>65</v>
      </c>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row>
    <row r="9" spans="2:138" ht="15" customHeight="1">
      <c r="B9" s="17" t="s">
        <v>8</v>
      </c>
      <c r="C9" s="18"/>
      <c r="D9" s="19"/>
      <c r="E9" s="19"/>
      <c r="F9" s="11"/>
      <c r="G9" s="11"/>
      <c r="H9" s="11"/>
      <c r="I9" s="11"/>
      <c r="J9" s="20"/>
      <c r="K9" s="20"/>
      <c r="L9" s="21"/>
      <c r="M9" s="22"/>
      <c r="N9" s="19"/>
      <c r="O9" s="23"/>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row>
    <row r="10" spans="1:138" ht="15" customHeight="1">
      <c r="A10" s="24"/>
      <c r="B10" s="25"/>
      <c r="C10" s="26"/>
      <c r="D10" s="27"/>
      <c r="E10" s="27"/>
      <c r="F10" s="11"/>
      <c r="G10" s="11"/>
      <c r="H10" s="11"/>
      <c r="I10" s="11"/>
      <c r="J10" s="28"/>
      <c r="K10" s="28"/>
      <c r="L10" s="29"/>
      <c r="M10" s="30"/>
      <c r="N10" s="11"/>
      <c r="O10" s="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row>
    <row r="11" spans="1:138" ht="15" customHeight="1">
      <c r="A11" s="24"/>
      <c r="B11" s="25" t="s">
        <v>52</v>
      </c>
      <c r="C11" s="26"/>
      <c r="D11" s="83">
        <v>47</v>
      </c>
      <c r="E11" s="83">
        <v>47</v>
      </c>
      <c r="F11" s="83">
        <v>0</v>
      </c>
      <c r="G11" s="83">
        <v>0</v>
      </c>
      <c r="H11" s="84">
        <v>0</v>
      </c>
      <c r="I11" s="84">
        <v>0</v>
      </c>
      <c r="J11" s="20">
        <f>D11+F11+H11</f>
        <v>47</v>
      </c>
      <c r="K11" s="80">
        <f>E11+G11+I11</f>
        <v>47</v>
      </c>
      <c r="L11" s="109">
        <v>57</v>
      </c>
      <c r="M11" s="85">
        <v>57</v>
      </c>
      <c r="N11" s="11">
        <f>J11+L11</f>
        <v>104</v>
      </c>
      <c r="O11" s="86">
        <f>K11+M11</f>
        <v>104</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row>
    <row r="12" spans="1:138" ht="15" customHeight="1">
      <c r="A12" s="24"/>
      <c r="B12" s="34"/>
      <c r="C12" s="35"/>
      <c r="D12" s="10"/>
      <c r="E12" s="10"/>
      <c r="F12" s="10"/>
      <c r="G12" s="10"/>
      <c r="H12" s="10"/>
      <c r="I12" s="10"/>
      <c r="J12" s="36"/>
      <c r="K12" s="36"/>
      <c r="L12" s="37"/>
      <c r="M12" s="38"/>
      <c r="N12" s="10"/>
      <c r="O12" s="4"/>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row>
    <row r="13" spans="1:138" ht="15" customHeight="1">
      <c r="A13" s="24"/>
      <c r="B13" s="39"/>
      <c r="C13" s="40"/>
      <c r="D13" s="27"/>
      <c r="E13" s="27"/>
      <c r="F13" s="11"/>
      <c r="G13" s="11"/>
      <c r="H13" s="11"/>
      <c r="I13" s="11"/>
      <c r="J13" s="28"/>
      <c r="K13" s="28"/>
      <c r="L13" s="41"/>
      <c r="M13" s="42"/>
      <c r="N13" s="11"/>
      <c r="O13" s="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row>
    <row r="14" spans="1:138" ht="15" customHeight="1">
      <c r="A14" s="24"/>
      <c r="B14" s="43" t="s">
        <v>67</v>
      </c>
      <c r="C14" s="44"/>
      <c r="D14" s="79">
        <v>410</v>
      </c>
      <c r="E14" s="79">
        <v>410</v>
      </c>
      <c r="F14" s="79">
        <v>0</v>
      </c>
      <c r="G14" s="79">
        <v>0</v>
      </c>
      <c r="H14" s="78">
        <v>0</v>
      </c>
      <c r="I14" s="78">
        <v>0</v>
      </c>
      <c r="J14" s="31">
        <f>D14+F14+H14</f>
        <v>410</v>
      </c>
      <c r="K14" s="80">
        <f>E14+G14+I14</f>
        <v>410</v>
      </c>
      <c r="L14" s="108">
        <v>16258</v>
      </c>
      <c r="M14" s="81">
        <v>16258</v>
      </c>
      <c r="N14" s="9">
        <f>J14+L14</f>
        <v>16668</v>
      </c>
      <c r="O14" s="82">
        <f>K14+M14</f>
        <v>16668</v>
      </c>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row>
    <row r="15" spans="1:138" ht="15" customHeight="1">
      <c r="A15" s="24"/>
      <c r="B15" s="45"/>
      <c r="C15" s="40"/>
      <c r="D15" s="11"/>
      <c r="E15" s="11"/>
      <c r="F15" s="11"/>
      <c r="G15" s="11"/>
      <c r="H15" s="11"/>
      <c r="I15" s="11"/>
      <c r="J15" s="20"/>
      <c r="K15" s="20"/>
      <c r="L15" s="46"/>
      <c r="M15" s="47"/>
      <c r="N15" s="10"/>
      <c r="O15" s="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row>
    <row r="16" spans="1:138" ht="15" customHeight="1">
      <c r="A16" s="24"/>
      <c r="B16" s="39" t="s">
        <v>30</v>
      </c>
      <c r="C16" s="40"/>
      <c r="D16" s="27"/>
      <c r="E16" s="27"/>
      <c r="F16" s="11"/>
      <c r="G16" s="11"/>
      <c r="H16" s="11"/>
      <c r="I16" s="11"/>
      <c r="J16" s="28"/>
      <c r="K16" s="28"/>
      <c r="L16" s="41"/>
      <c r="M16" s="42"/>
      <c r="N16" s="11"/>
      <c r="O16" s="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row>
    <row r="17" spans="1:138" ht="15" customHeight="1">
      <c r="A17" s="24"/>
      <c r="B17" s="48" t="s">
        <v>79</v>
      </c>
      <c r="C17" s="44"/>
      <c r="D17" s="79">
        <v>73</v>
      </c>
      <c r="E17" s="79">
        <v>73</v>
      </c>
      <c r="F17" s="9">
        <v>0</v>
      </c>
      <c r="G17" s="9">
        <v>0</v>
      </c>
      <c r="H17" s="79">
        <v>0</v>
      </c>
      <c r="I17" s="79">
        <v>0</v>
      </c>
      <c r="J17" s="31">
        <f>D17+F17+H17</f>
        <v>73</v>
      </c>
      <c r="K17" s="80">
        <f>E17+G17+I17</f>
        <v>73</v>
      </c>
      <c r="L17" s="108">
        <v>0</v>
      </c>
      <c r="M17" s="81">
        <v>0</v>
      </c>
      <c r="N17" s="9">
        <f>J17+L17</f>
        <v>73</v>
      </c>
      <c r="O17" s="82">
        <f>K17+M17</f>
        <v>73</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row>
    <row r="18" spans="1:138" ht="15" customHeight="1">
      <c r="A18" s="24"/>
      <c r="B18" s="39"/>
      <c r="C18" s="40"/>
      <c r="D18" s="11"/>
      <c r="E18" s="11"/>
      <c r="F18" s="11"/>
      <c r="G18" s="11"/>
      <c r="H18" s="11"/>
      <c r="I18" s="11"/>
      <c r="J18" s="20"/>
      <c r="K18" s="20"/>
      <c r="L18" s="46"/>
      <c r="M18" s="47"/>
      <c r="N18" s="10"/>
      <c r="O18" s="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row>
    <row r="19" spans="1:138" ht="15" customHeight="1">
      <c r="A19" s="24"/>
      <c r="B19" s="39"/>
      <c r="C19" s="40"/>
      <c r="D19" s="27"/>
      <c r="E19" s="27"/>
      <c r="F19" s="11"/>
      <c r="G19" s="11"/>
      <c r="H19" s="11"/>
      <c r="I19" s="11"/>
      <c r="J19" s="28"/>
      <c r="K19" s="28"/>
      <c r="L19" s="41"/>
      <c r="M19" s="42"/>
      <c r="N19" s="11"/>
      <c r="O19" s="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row>
    <row r="20" spans="1:138" ht="15" customHeight="1">
      <c r="A20" s="24"/>
      <c r="B20" s="43" t="s">
        <v>91</v>
      </c>
      <c r="C20" s="44"/>
      <c r="D20" s="79">
        <v>249</v>
      </c>
      <c r="E20" s="79">
        <v>249</v>
      </c>
      <c r="F20" s="79">
        <v>0</v>
      </c>
      <c r="G20" s="79">
        <v>0</v>
      </c>
      <c r="H20" s="79">
        <v>0</v>
      </c>
      <c r="I20" s="79">
        <v>0</v>
      </c>
      <c r="J20" s="31">
        <f>D20+F20+H20</f>
        <v>249</v>
      </c>
      <c r="K20" s="80">
        <f>E20+G20+I20</f>
        <v>249</v>
      </c>
      <c r="L20" s="108">
        <v>4788</v>
      </c>
      <c r="M20" s="81">
        <v>4788</v>
      </c>
      <c r="N20" s="9">
        <f>J20+L20</f>
        <v>5037</v>
      </c>
      <c r="O20" s="82">
        <f>K20+M20</f>
        <v>5037</v>
      </c>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row>
    <row r="21" spans="1:138" ht="15" customHeight="1">
      <c r="A21" s="24"/>
      <c r="B21" s="39"/>
      <c r="C21" s="40"/>
      <c r="D21" s="11"/>
      <c r="E21" s="11"/>
      <c r="F21" s="11"/>
      <c r="G21" s="11"/>
      <c r="H21" s="11"/>
      <c r="I21" s="11"/>
      <c r="J21" s="20"/>
      <c r="K21" s="20"/>
      <c r="L21" s="46"/>
      <c r="M21" s="47"/>
      <c r="N21" s="10"/>
      <c r="O21" s="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row>
    <row r="22" spans="1:138" ht="15" customHeight="1">
      <c r="A22" s="24"/>
      <c r="B22" s="39"/>
      <c r="C22" s="40"/>
      <c r="D22" s="27"/>
      <c r="E22" s="27"/>
      <c r="F22" s="11"/>
      <c r="G22" s="11"/>
      <c r="H22" s="11"/>
      <c r="I22" s="11"/>
      <c r="J22" s="28"/>
      <c r="K22" s="28"/>
      <c r="L22" s="29"/>
      <c r="M22" s="30"/>
      <c r="N22" s="11"/>
      <c r="O22" s="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row>
    <row r="23" spans="1:138" ht="15" customHeight="1">
      <c r="A23" s="24"/>
      <c r="B23" s="43" t="s">
        <v>69</v>
      </c>
      <c r="C23" s="44"/>
      <c r="D23" s="79">
        <v>781</v>
      </c>
      <c r="E23" s="79">
        <v>781</v>
      </c>
      <c r="F23" s="79">
        <v>0</v>
      </c>
      <c r="G23" s="79">
        <v>0</v>
      </c>
      <c r="H23" s="79">
        <v>0</v>
      </c>
      <c r="I23" s="79">
        <v>0</v>
      </c>
      <c r="J23" s="31">
        <f>D23+F23+H23</f>
        <v>781</v>
      </c>
      <c r="K23" s="80">
        <f>E23+G23+I23</f>
        <v>781</v>
      </c>
      <c r="L23" s="108">
        <v>1291</v>
      </c>
      <c r="M23" s="81">
        <v>1291</v>
      </c>
      <c r="N23" s="9">
        <f>J23+L23</f>
        <v>2072</v>
      </c>
      <c r="O23" s="82">
        <f>K23+M23</f>
        <v>2072</v>
      </c>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row>
    <row r="24" spans="1:138" ht="15" customHeight="1">
      <c r="A24" s="24"/>
      <c r="B24" s="39" t="s">
        <v>53</v>
      </c>
      <c r="C24" s="40"/>
      <c r="D24" s="11"/>
      <c r="E24" s="11"/>
      <c r="F24" s="11"/>
      <c r="G24" s="11"/>
      <c r="H24" s="11"/>
      <c r="I24" s="11"/>
      <c r="J24" s="36"/>
      <c r="K24" s="36"/>
      <c r="L24" s="37"/>
      <c r="M24" s="5"/>
      <c r="N24" s="10"/>
      <c r="O24" s="4"/>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row>
    <row r="25" spans="1:138" ht="15" customHeight="1">
      <c r="A25" s="24"/>
      <c r="B25" s="39"/>
      <c r="C25" s="40"/>
      <c r="D25" s="49"/>
      <c r="E25" s="49"/>
      <c r="F25" s="11"/>
      <c r="G25" s="11"/>
      <c r="H25" s="11"/>
      <c r="I25" s="11"/>
      <c r="J25" s="20"/>
      <c r="K25" s="20"/>
      <c r="L25" s="110">
        <v>3600</v>
      </c>
      <c r="M25" s="87">
        <v>1800</v>
      </c>
      <c r="N25" s="11"/>
      <c r="O25" s="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row>
    <row r="26" spans="1:138" ht="15" customHeight="1">
      <c r="A26" s="24"/>
      <c r="B26" s="43" t="s">
        <v>12</v>
      </c>
      <c r="C26" s="44"/>
      <c r="D26" s="79">
        <v>0</v>
      </c>
      <c r="E26" s="79">
        <v>0</v>
      </c>
      <c r="F26" s="79">
        <v>0</v>
      </c>
      <c r="G26" s="79">
        <v>0</v>
      </c>
      <c r="H26" s="79">
        <v>8500</v>
      </c>
      <c r="I26" s="79">
        <v>4250</v>
      </c>
      <c r="J26" s="31">
        <f>D26+F26+H26</f>
        <v>8500</v>
      </c>
      <c r="K26" s="80">
        <f>E26+G26+I26</f>
        <v>4250</v>
      </c>
      <c r="L26" s="108">
        <v>5640</v>
      </c>
      <c r="M26" s="79">
        <v>2820</v>
      </c>
      <c r="N26" s="9">
        <f>J26+L26</f>
        <v>14140</v>
      </c>
      <c r="O26" s="82">
        <f>K26+M26</f>
        <v>7070</v>
      </c>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row>
    <row r="27" spans="1:138" ht="15" customHeight="1">
      <c r="A27" s="24"/>
      <c r="B27" s="39"/>
      <c r="C27" s="40"/>
      <c r="D27" s="11"/>
      <c r="E27" s="11"/>
      <c r="F27" s="11"/>
      <c r="G27" s="11"/>
      <c r="H27" s="11"/>
      <c r="I27" s="11"/>
      <c r="J27" s="28"/>
      <c r="K27" s="28"/>
      <c r="L27" s="46"/>
      <c r="M27" s="3"/>
      <c r="N27" s="10"/>
      <c r="O27" s="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row>
    <row r="28" spans="1:138" ht="15" customHeight="1">
      <c r="A28" s="24"/>
      <c r="B28" s="39"/>
      <c r="C28" s="40"/>
      <c r="D28" s="11"/>
      <c r="E28" s="11"/>
      <c r="F28" s="11"/>
      <c r="G28" s="11"/>
      <c r="H28" s="11"/>
      <c r="I28" s="11"/>
      <c r="J28" s="28"/>
      <c r="K28" s="28"/>
      <c r="L28" s="110">
        <v>1900</v>
      </c>
      <c r="M28" s="87">
        <v>950</v>
      </c>
      <c r="N28" s="11"/>
      <c r="O28" s="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row>
    <row r="29" spans="1:138" ht="15" customHeight="1">
      <c r="A29" s="24"/>
      <c r="B29" s="43" t="s">
        <v>9</v>
      </c>
      <c r="C29" s="44"/>
      <c r="D29" s="79">
        <v>19444</v>
      </c>
      <c r="E29" s="79">
        <v>9722</v>
      </c>
      <c r="F29" s="79">
        <v>95</v>
      </c>
      <c r="G29" s="79">
        <v>48</v>
      </c>
      <c r="H29" s="79">
        <v>800</v>
      </c>
      <c r="I29" s="79">
        <v>400</v>
      </c>
      <c r="J29" s="31">
        <f>D29+F29+H29</f>
        <v>20339</v>
      </c>
      <c r="K29" s="80">
        <f>E29+G29+I29</f>
        <v>10170</v>
      </c>
      <c r="L29" s="108">
        <v>7314</v>
      </c>
      <c r="M29" s="81">
        <v>3657</v>
      </c>
      <c r="N29" s="9">
        <f>J29+L29</f>
        <v>27653</v>
      </c>
      <c r="O29" s="82">
        <f>K29+M29</f>
        <v>13827</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row>
    <row r="30" spans="1:138" ht="15" customHeight="1">
      <c r="A30" s="24"/>
      <c r="B30" s="39"/>
      <c r="C30" s="40"/>
      <c r="D30" s="27"/>
      <c r="E30" s="27"/>
      <c r="F30" s="11"/>
      <c r="G30" s="11"/>
      <c r="H30" s="11"/>
      <c r="I30" s="11"/>
      <c r="J30" s="28"/>
      <c r="K30" s="28"/>
      <c r="L30" s="46"/>
      <c r="M30" s="5"/>
      <c r="N30" s="10"/>
      <c r="O30" s="4"/>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row>
    <row r="31" spans="1:138" ht="15" customHeight="1">
      <c r="A31" s="24"/>
      <c r="B31" s="39"/>
      <c r="C31" s="40"/>
      <c r="D31" s="49"/>
      <c r="E31" s="49"/>
      <c r="F31" s="11"/>
      <c r="G31" s="11"/>
      <c r="H31" s="11"/>
      <c r="I31" s="11"/>
      <c r="J31" s="28"/>
      <c r="K31" s="28"/>
      <c r="L31" s="110">
        <v>1900</v>
      </c>
      <c r="M31" s="87">
        <v>950</v>
      </c>
      <c r="N31" s="11"/>
      <c r="O31" s="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row>
    <row r="32" spans="1:138" ht="15" customHeight="1">
      <c r="A32" s="24"/>
      <c r="B32" s="43" t="s">
        <v>10</v>
      </c>
      <c r="C32" s="44"/>
      <c r="D32" s="79">
        <v>8916</v>
      </c>
      <c r="E32" s="79">
        <v>4458</v>
      </c>
      <c r="F32" s="79">
        <v>117</v>
      </c>
      <c r="G32" s="79">
        <v>59</v>
      </c>
      <c r="H32" s="79">
        <v>1700</v>
      </c>
      <c r="I32" s="79">
        <v>850</v>
      </c>
      <c r="J32" s="31">
        <f>D32+F32+H32</f>
        <v>10733</v>
      </c>
      <c r="K32" s="80">
        <f>E32+G32+I32</f>
        <v>5367</v>
      </c>
      <c r="L32" s="108">
        <v>4329</v>
      </c>
      <c r="M32" s="79">
        <v>2165</v>
      </c>
      <c r="N32" s="9">
        <f>J32+L32</f>
        <v>15062</v>
      </c>
      <c r="O32" s="82">
        <f>K32+M32</f>
        <v>7532</v>
      </c>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row>
    <row r="33" spans="1:138" ht="15" customHeight="1">
      <c r="A33" s="24"/>
      <c r="B33" s="39"/>
      <c r="C33" s="40"/>
      <c r="D33" s="27"/>
      <c r="E33" s="27"/>
      <c r="F33" s="11"/>
      <c r="G33" s="11"/>
      <c r="H33" s="11"/>
      <c r="I33" s="11"/>
      <c r="J33" s="28"/>
      <c r="K33" s="28"/>
      <c r="L33" s="46"/>
      <c r="M33" s="5"/>
      <c r="N33" s="10"/>
      <c r="O33" s="4"/>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row>
    <row r="34" spans="1:138" ht="15" customHeight="1">
      <c r="A34" s="24"/>
      <c r="B34" s="39"/>
      <c r="C34" s="40"/>
      <c r="D34" s="49"/>
      <c r="E34" s="49"/>
      <c r="F34" s="11"/>
      <c r="G34" s="11"/>
      <c r="H34" s="11"/>
      <c r="I34" s="11"/>
      <c r="J34" s="28"/>
      <c r="K34" s="28"/>
      <c r="L34" s="115">
        <v>0</v>
      </c>
      <c r="M34" s="87">
        <v>3015</v>
      </c>
      <c r="N34" s="11"/>
      <c r="O34" s="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row>
    <row r="35" spans="1:138" ht="15" customHeight="1">
      <c r="A35" s="24"/>
      <c r="B35" s="43" t="s">
        <v>68</v>
      </c>
      <c r="C35" s="44"/>
      <c r="D35" s="79">
        <v>0</v>
      </c>
      <c r="E35" s="79">
        <v>16956</v>
      </c>
      <c r="F35" s="79">
        <v>0</v>
      </c>
      <c r="G35" s="79">
        <v>105</v>
      </c>
      <c r="H35" s="79">
        <v>0</v>
      </c>
      <c r="I35" s="79">
        <v>2550</v>
      </c>
      <c r="J35" s="31">
        <f>D35+F35+H35</f>
        <v>0</v>
      </c>
      <c r="K35" s="80">
        <f>E35+G35+I35</f>
        <v>19611</v>
      </c>
      <c r="L35" s="108">
        <v>0</v>
      </c>
      <c r="M35" s="79">
        <v>8338</v>
      </c>
      <c r="N35" s="9">
        <f>J35+L35</f>
        <v>0</v>
      </c>
      <c r="O35" s="82">
        <f>K35+M35</f>
        <v>27949</v>
      </c>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row>
    <row r="36" spans="1:138" ht="15" customHeight="1">
      <c r="A36" s="24"/>
      <c r="B36" s="52"/>
      <c r="C36" s="35"/>
      <c r="D36" s="27"/>
      <c r="E36" s="27"/>
      <c r="F36" s="11"/>
      <c r="G36" s="11"/>
      <c r="H36" s="11"/>
      <c r="I36" s="11"/>
      <c r="J36" s="54"/>
      <c r="K36" s="54"/>
      <c r="L36" s="37"/>
      <c r="M36" s="5"/>
      <c r="N36" s="10"/>
      <c r="O36" s="4"/>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row>
    <row r="37" spans="1:138" ht="15" customHeight="1">
      <c r="A37" s="24"/>
      <c r="B37" s="39"/>
      <c r="C37" s="40"/>
      <c r="D37" s="49"/>
      <c r="E37" s="49"/>
      <c r="F37" s="11"/>
      <c r="G37" s="11"/>
      <c r="H37" s="11"/>
      <c r="I37" s="11"/>
      <c r="J37" s="28"/>
      <c r="K37" s="28"/>
      <c r="L37" s="110">
        <v>200</v>
      </c>
      <c r="M37" s="87">
        <v>200</v>
      </c>
      <c r="N37" s="11"/>
      <c r="O37" s="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row>
    <row r="38" spans="1:138" ht="15" customHeight="1">
      <c r="A38" s="24"/>
      <c r="B38" s="43" t="s">
        <v>13</v>
      </c>
      <c r="C38" s="44"/>
      <c r="D38" s="79">
        <v>785</v>
      </c>
      <c r="E38" s="79">
        <v>785</v>
      </c>
      <c r="F38" s="79">
        <v>11</v>
      </c>
      <c r="G38" s="79">
        <v>11</v>
      </c>
      <c r="H38" s="79">
        <v>0</v>
      </c>
      <c r="I38" s="79">
        <v>0</v>
      </c>
      <c r="J38" s="31">
        <f>D38+F38+H38</f>
        <v>796</v>
      </c>
      <c r="K38" s="80">
        <f>E38+G38+I38</f>
        <v>796</v>
      </c>
      <c r="L38" s="108">
        <v>415</v>
      </c>
      <c r="M38" s="79">
        <v>415</v>
      </c>
      <c r="N38" s="9">
        <f>J38+L38</f>
        <v>1211</v>
      </c>
      <c r="O38" s="82">
        <f>K38+M38</f>
        <v>1211</v>
      </c>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row>
    <row r="39" spans="1:138" ht="15" customHeight="1">
      <c r="A39" s="24"/>
      <c r="B39" s="39"/>
      <c r="C39" s="40"/>
      <c r="D39" s="53"/>
      <c r="E39" s="53"/>
      <c r="F39" s="10"/>
      <c r="G39" s="10"/>
      <c r="H39" s="10"/>
      <c r="I39" s="10"/>
      <c r="J39" s="28"/>
      <c r="K39" s="28"/>
      <c r="L39" s="46"/>
      <c r="M39" s="38"/>
      <c r="N39" s="10"/>
      <c r="O39" s="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row>
    <row r="40" spans="1:138" ht="15" customHeight="1">
      <c r="A40" s="24"/>
      <c r="B40" s="39"/>
      <c r="C40" s="40"/>
      <c r="D40" s="49"/>
      <c r="E40" s="49"/>
      <c r="F40" s="11"/>
      <c r="G40" s="11"/>
      <c r="H40" s="11"/>
      <c r="I40" s="11"/>
      <c r="J40" s="28"/>
      <c r="K40" s="28"/>
      <c r="L40" s="110">
        <v>230</v>
      </c>
      <c r="M40" s="87">
        <v>115</v>
      </c>
      <c r="N40" s="11"/>
      <c r="O40" s="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row>
    <row r="41" spans="1:138" ht="15" customHeight="1">
      <c r="A41" s="24"/>
      <c r="B41" s="43" t="s">
        <v>11</v>
      </c>
      <c r="C41" s="44"/>
      <c r="D41" s="79">
        <v>1700</v>
      </c>
      <c r="E41" s="79">
        <v>850</v>
      </c>
      <c r="F41" s="79">
        <v>0</v>
      </c>
      <c r="G41" s="79">
        <v>0</v>
      </c>
      <c r="H41" s="79">
        <v>0</v>
      </c>
      <c r="I41" s="79">
        <v>0</v>
      </c>
      <c r="J41" s="31">
        <f>D41+F41+H41</f>
        <v>1700</v>
      </c>
      <c r="K41" s="80">
        <f>E41+G41+I41</f>
        <v>850</v>
      </c>
      <c r="L41" s="108">
        <v>1300</v>
      </c>
      <c r="M41" s="81">
        <v>650</v>
      </c>
      <c r="N41" s="9">
        <f>J41+L41</f>
        <v>3000</v>
      </c>
      <c r="O41" s="82">
        <f>K41+M41</f>
        <v>1500</v>
      </c>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row>
    <row r="42" spans="1:138" ht="15" customHeight="1">
      <c r="A42" s="24"/>
      <c r="B42" s="39"/>
      <c r="C42" s="40"/>
      <c r="D42" s="27"/>
      <c r="E42" s="27"/>
      <c r="F42" s="11"/>
      <c r="G42" s="11"/>
      <c r="H42" s="11"/>
      <c r="I42" s="11"/>
      <c r="J42" s="28"/>
      <c r="K42" s="28"/>
      <c r="L42" s="46"/>
      <c r="M42" s="5"/>
      <c r="N42" s="10"/>
      <c r="O42" s="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row>
    <row r="43" spans="1:138" ht="15" customHeight="1">
      <c r="A43" s="24"/>
      <c r="B43" s="39"/>
      <c r="C43" s="40"/>
      <c r="D43" s="49"/>
      <c r="E43" s="49"/>
      <c r="F43" s="11"/>
      <c r="G43" s="11"/>
      <c r="H43" s="11"/>
      <c r="I43" s="11"/>
      <c r="J43" s="28"/>
      <c r="K43" s="28"/>
      <c r="L43" s="110">
        <v>2900</v>
      </c>
      <c r="M43" s="87">
        <v>1450</v>
      </c>
      <c r="N43" s="11"/>
      <c r="O43" s="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row>
    <row r="44" spans="1:138" ht="15" customHeight="1">
      <c r="A44" s="24"/>
      <c r="B44" s="39" t="s">
        <v>14</v>
      </c>
      <c r="C44" s="40"/>
      <c r="D44" s="79">
        <v>3640</v>
      </c>
      <c r="E44" s="79">
        <v>1820</v>
      </c>
      <c r="F44" s="79">
        <v>0</v>
      </c>
      <c r="G44" s="79">
        <v>0</v>
      </c>
      <c r="H44" s="79">
        <v>3800</v>
      </c>
      <c r="I44" s="79">
        <v>1900</v>
      </c>
      <c r="J44" s="31">
        <f>D44+F44+H44</f>
        <v>7440</v>
      </c>
      <c r="K44" s="80">
        <f>E44+G44+I44</f>
        <v>3720</v>
      </c>
      <c r="L44" s="109">
        <v>5060</v>
      </c>
      <c r="M44" s="79">
        <v>2530</v>
      </c>
      <c r="N44" s="9">
        <f>J44+L44</f>
        <v>12500</v>
      </c>
      <c r="O44" s="86">
        <f>K44+M44</f>
        <v>6250</v>
      </c>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row>
    <row r="45" spans="1:138" ht="15" customHeight="1">
      <c r="A45" s="24"/>
      <c r="B45" s="52"/>
      <c r="C45" s="35"/>
      <c r="D45" s="53"/>
      <c r="E45" s="53"/>
      <c r="F45" s="10"/>
      <c r="G45" s="10"/>
      <c r="H45" s="10"/>
      <c r="I45" s="10"/>
      <c r="J45" s="54"/>
      <c r="K45" s="54"/>
      <c r="L45" s="37"/>
      <c r="M45" s="38"/>
      <c r="N45" s="10"/>
      <c r="O45" s="4"/>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row>
    <row r="46" spans="1:138" ht="15" customHeight="1">
      <c r="A46" s="24"/>
      <c r="B46" s="39"/>
      <c r="C46" s="40"/>
      <c r="D46" s="49"/>
      <c r="E46" s="49"/>
      <c r="F46" s="11"/>
      <c r="G46" s="11"/>
      <c r="H46" s="11"/>
      <c r="I46" s="11"/>
      <c r="J46" s="28"/>
      <c r="K46" s="28"/>
      <c r="L46" s="110">
        <v>2000</v>
      </c>
      <c r="M46" s="87">
        <v>1000</v>
      </c>
      <c r="N46" s="11"/>
      <c r="O46" s="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row>
    <row r="47" spans="1:138" ht="15" customHeight="1">
      <c r="A47" s="24"/>
      <c r="B47" s="39" t="s">
        <v>15</v>
      </c>
      <c r="C47" s="40"/>
      <c r="D47" s="83">
        <v>7702</v>
      </c>
      <c r="E47" s="83">
        <v>3851</v>
      </c>
      <c r="F47" s="83">
        <v>0</v>
      </c>
      <c r="G47" s="83">
        <v>0</v>
      </c>
      <c r="H47" s="83">
        <v>2600</v>
      </c>
      <c r="I47" s="83">
        <v>1300</v>
      </c>
      <c r="J47" s="20">
        <f>D47+F47+H47</f>
        <v>10302</v>
      </c>
      <c r="K47" s="100">
        <f>E47+G47+I47</f>
        <v>5151</v>
      </c>
      <c r="L47" s="109">
        <v>7468</v>
      </c>
      <c r="M47" s="85">
        <v>3734</v>
      </c>
      <c r="N47" s="11">
        <f>J47+L47</f>
        <v>17770</v>
      </c>
      <c r="O47" s="86">
        <f>K47+M47</f>
        <v>8885</v>
      </c>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row>
    <row r="48" spans="1:138" ht="15" customHeight="1">
      <c r="A48" s="24"/>
      <c r="B48" s="52"/>
      <c r="C48" s="35"/>
      <c r="D48" s="53"/>
      <c r="E48" s="53"/>
      <c r="F48" s="10"/>
      <c r="G48" s="10"/>
      <c r="H48" s="10"/>
      <c r="I48" s="10"/>
      <c r="J48" s="54"/>
      <c r="K48" s="54"/>
      <c r="L48" s="37"/>
      <c r="M48" s="38"/>
      <c r="N48" s="10"/>
      <c r="O48" s="4"/>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row>
    <row r="49" spans="1:138" ht="15" customHeight="1">
      <c r="A49" s="24"/>
      <c r="B49" s="39"/>
      <c r="C49" s="40"/>
      <c r="D49" s="49"/>
      <c r="E49" s="49"/>
      <c r="F49" s="11"/>
      <c r="G49" s="11"/>
      <c r="H49" s="11"/>
      <c r="I49" s="11"/>
      <c r="J49" s="28"/>
      <c r="K49" s="28"/>
      <c r="L49" s="115">
        <v>0</v>
      </c>
      <c r="M49" s="87">
        <v>0</v>
      </c>
      <c r="N49" s="11"/>
      <c r="O49" s="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row>
    <row r="50" spans="1:138" ht="15" customHeight="1" thickBot="1">
      <c r="A50" s="24"/>
      <c r="B50" s="55" t="s">
        <v>72</v>
      </c>
      <c r="C50" s="118"/>
      <c r="D50" s="88">
        <v>0</v>
      </c>
      <c r="E50" s="88">
        <v>1925</v>
      </c>
      <c r="F50" s="88">
        <v>0</v>
      </c>
      <c r="G50" s="88">
        <v>0</v>
      </c>
      <c r="H50" s="88">
        <v>0</v>
      </c>
      <c r="I50" s="88">
        <v>0</v>
      </c>
      <c r="J50" s="12">
        <f>D50+F50+H50</f>
        <v>0</v>
      </c>
      <c r="K50" s="91">
        <f>E50+G50+I50</f>
        <v>1925</v>
      </c>
      <c r="L50" s="111">
        <v>0</v>
      </c>
      <c r="M50" s="89">
        <v>1867</v>
      </c>
      <c r="N50" s="7">
        <f>J50+L50</f>
        <v>0</v>
      </c>
      <c r="O50" s="90">
        <f>K50+M50</f>
        <v>3792</v>
      </c>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row>
    <row r="51" spans="1:138" ht="14.25" customHeight="1">
      <c r="A51" s="24"/>
      <c r="B51" s="39" t="s">
        <v>80</v>
      </c>
      <c r="C51" s="56"/>
      <c r="D51" s="11"/>
      <c r="E51" s="11"/>
      <c r="F51" s="11"/>
      <c r="G51" s="11"/>
      <c r="H51" s="11"/>
      <c r="I51" s="11"/>
      <c r="J51" s="20"/>
      <c r="K51" s="20"/>
      <c r="L51" s="46"/>
      <c r="M51" s="47"/>
      <c r="N51" s="11"/>
      <c r="O51" s="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row>
    <row r="52" spans="1:138" ht="14.25" customHeight="1">
      <c r="A52" s="24"/>
      <c r="B52" s="39"/>
      <c r="C52" s="56"/>
      <c r="D52" s="27"/>
      <c r="E52" s="27"/>
      <c r="F52" s="11"/>
      <c r="G52" s="11"/>
      <c r="H52" s="11"/>
      <c r="I52" s="11"/>
      <c r="J52" s="28"/>
      <c r="K52" s="28"/>
      <c r="L52" s="110">
        <v>36839</v>
      </c>
      <c r="M52" s="87">
        <v>36839</v>
      </c>
      <c r="N52" s="11"/>
      <c r="O52" s="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row>
    <row r="53" spans="1:138" ht="14.25" customHeight="1">
      <c r="A53" s="24"/>
      <c r="B53" s="43" t="s">
        <v>54</v>
      </c>
      <c r="C53" s="117"/>
      <c r="D53" s="79">
        <v>300</v>
      </c>
      <c r="E53" s="79">
        <v>300</v>
      </c>
      <c r="F53" s="79">
        <v>0</v>
      </c>
      <c r="G53" s="79">
        <v>0</v>
      </c>
      <c r="H53" s="79">
        <v>0</v>
      </c>
      <c r="I53" s="79">
        <v>0</v>
      </c>
      <c r="J53" s="31">
        <f>D53+F53+H53</f>
        <v>300</v>
      </c>
      <c r="K53" s="80">
        <f>E53+G53+I53</f>
        <v>300</v>
      </c>
      <c r="L53" s="108">
        <v>25807</v>
      </c>
      <c r="M53" s="79">
        <v>25807</v>
      </c>
      <c r="N53" s="9">
        <f>J53+L53</f>
        <v>26107</v>
      </c>
      <c r="O53" s="82">
        <f>K53+M53</f>
        <v>26107</v>
      </c>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row>
    <row r="54" spans="1:138" ht="15.75" customHeight="1">
      <c r="A54" s="24"/>
      <c r="B54" s="39"/>
      <c r="C54" s="40"/>
      <c r="D54" s="11"/>
      <c r="E54" s="11"/>
      <c r="F54" s="11"/>
      <c r="G54" s="11"/>
      <c r="H54" s="11"/>
      <c r="I54" s="11"/>
      <c r="J54" s="11"/>
      <c r="K54" s="20"/>
      <c r="L54" s="46"/>
      <c r="M54" s="47"/>
      <c r="N54" s="11"/>
      <c r="O54" s="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row>
    <row r="55" spans="1:138" ht="15" customHeight="1">
      <c r="A55" s="24"/>
      <c r="B55" s="57"/>
      <c r="C55" s="40"/>
      <c r="D55" s="27"/>
      <c r="E55" s="27"/>
      <c r="F55" s="11"/>
      <c r="G55" s="11"/>
      <c r="H55" s="11"/>
      <c r="I55" s="11"/>
      <c r="J55" s="49"/>
      <c r="K55" s="28"/>
      <c r="L55" s="110">
        <v>1400</v>
      </c>
      <c r="M55" s="87">
        <v>1400</v>
      </c>
      <c r="N55" s="11"/>
      <c r="O55" s="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row>
    <row r="56" spans="1:138" ht="15" customHeight="1">
      <c r="A56" s="24"/>
      <c r="B56" s="43" t="s">
        <v>29</v>
      </c>
      <c r="C56" s="44"/>
      <c r="D56" s="79">
        <v>8081</v>
      </c>
      <c r="E56" s="79">
        <v>8081</v>
      </c>
      <c r="F56" s="79">
        <v>0</v>
      </c>
      <c r="G56" s="79">
        <v>0</v>
      </c>
      <c r="H56" s="79">
        <v>0</v>
      </c>
      <c r="I56" s="79">
        <v>0</v>
      </c>
      <c r="J56" s="31">
        <f>D56+F56+H56</f>
        <v>8081</v>
      </c>
      <c r="K56" s="80">
        <f>E56+G56+I56</f>
        <v>8081</v>
      </c>
      <c r="L56" s="108">
        <v>12631</v>
      </c>
      <c r="M56" s="81">
        <v>12631</v>
      </c>
      <c r="N56" s="9">
        <f>J56+L56</f>
        <v>20712</v>
      </c>
      <c r="O56" s="82">
        <f>K56+M56</f>
        <v>20712</v>
      </c>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row>
    <row r="57" spans="1:138" ht="15.75" customHeight="1">
      <c r="A57" s="24"/>
      <c r="B57" s="39"/>
      <c r="C57" s="40"/>
      <c r="D57" s="11"/>
      <c r="E57" s="11"/>
      <c r="F57" s="11"/>
      <c r="G57" s="11"/>
      <c r="H57" s="11"/>
      <c r="I57" s="11"/>
      <c r="J57" s="11"/>
      <c r="K57" s="20"/>
      <c r="L57" s="46"/>
      <c r="M57" s="47"/>
      <c r="N57" s="10"/>
      <c r="O57" s="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row>
    <row r="58" spans="1:138" ht="15" customHeight="1">
      <c r="A58" s="24"/>
      <c r="B58" s="39"/>
      <c r="C58" s="40"/>
      <c r="D58" s="27"/>
      <c r="E58" s="27"/>
      <c r="F58" s="11"/>
      <c r="G58" s="11"/>
      <c r="H58" s="11"/>
      <c r="I58" s="11"/>
      <c r="J58" s="49"/>
      <c r="K58" s="28"/>
      <c r="L58" s="110">
        <v>150</v>
      </c>
      <c r="M58" s="87">
        <v>150</v>
      </c>
      <c r="N58" s="11"/>
      <c r="O58" s="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row>
    <row r="59" spans="1:138" ht="15" customHeight="1">
      <c r="A59" s="24"/>
      <c r="B59" s="43" t="s">
        <v>23</v>
      </c>
      <c r="C59" s="44"/>
      <c r="D59" s="79">
        <v>223</v>
      </c>
      <c r="E59" s="79">
        <v>223</v>
      </c>
      <c r="F59" s="79">
        <v>0</v>
      </c>
      <c r="G59" s="79">
        <v>0</v>
      </c>
      <c r="H59" s="79">
        <v>0</v>
      </c>
      <c r="I59" s="79">
        <v>0</v>
      </c>
      <c r="J59" s="31">
        <f>D59+F59+H59</f>
        <v>223</v>
      </c>
      <c r="K59" s="80">
        <f>E59+G59+I59</f>
        <v>223</v>
      </c>
      <c r="L59" s="108">
        <v>2335</v>
      </c>
      <c r="M59" s="79">
        <v>2335</v>
      </c>
      <c r="N59" s="9">
        <f>J59+L59</f>
        <v>2558</v>
      </c>
      <c r="O59" s="82">
        <f>K59+M59</f>
        <v>2558</v>
      </c>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row>
    <row r="60" spans="1:138" ht="15" customHeight="1">
      <c r="A60" s="24"/>
      <c r="B60" s="39"/>
      <c r="C60" s="40"/>
      <c r="D60" s="11"/>
      <c r="E60" s="11"/>
      <c r="F60" s="11"/>
      <c r="G60" s="11"/>
      <c r="H60" s="11"/>
      <c r="I60" s="11"/>
      <c r="J60" s="11"/>
      <c r="K60" s="20"/>
      <c r="L60" s="46"/>
      <c r="M60" s="47"/>
      <c r="N60" s="10"/>
      <c r="O60" s="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row>
    <row r="61" spans="1:138" ht="15" customHeight="1">
      <c r="A61" s="24"/>
      <c r="B61" s="39"/>
      <c r="C61" s="40"/>
      <c r="D61" s="27"/>
      <c r="E61" s="27"/>
      <c r="F61" s="11"/>
      <c r="G61" s="11"/>
      <c r="H61" s="11"/>
      <c r="I61" s="11"/>
      <c r="J61" s="49"/>
      <c r="K61" s="28"/>
      <c r="L61" s="115">
        <v>0</v>
      </c>
      <c r="M61" s="87">
        <v>1800</v>
      </c>
      <c r="N61" s="11"/>
      <c r="O61" s="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row>
    <row r="62" spans="1:138" ht="15" customHeight="1">
      <c r="A62" s="24"/>
      <c r="B62" s="43" t="s">
        <v>70</v>
      </c>
      <c r="C62" s="44"/>
      <c r="D62" s="79">
        <v>0</v>
      </c>
      <c r="E62" s="79">
        <v>0</v>
      </c>
      <c r="F62" s="79">
        <v>0</v>
      </c>
      <c r="G62" s="79">
        <v>0</v>
      </c>
      <c r="H62" s="79">
        <v>0</v>
      </c>
      <c r="I62" s="79">
        <v>4250</v>
      </c>
      <c r="J62" s="31">
        <f>D62+F62+H62</f>
        <v>0</v>
      </c>
      <c r="K62" s="80">
        <f>E62+G62+I62</f>
        <v>4250</v>
      </c>
      <c r="L62" s="108">
        <v>0</v>
      </c>
      <c r="M62" s="79">
        <v>2820</v>
      </c>
      <c r="N62" s="9">
        <f>J62+L62</f>
        <v>0</v>
      </c>
      <c r="O62" s="82">
        <f>K62+M62</f>
        <v>7070</v>
      </c>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row>
    <row r="63" spans="1:138" ht="15.75" customHeight="1">
      <c r="A63" s="24"/>
      <c r="B63" s="39"/>
      <c r="C63" s="40"/>
      <c r="D63" s="11"/>
      <c r="E63" s="11"/>
      <c r="F63" s="11"/>
      <c r="G63" s="11"/>
      <c r="H63" s="11"/>
      <c r="I63" s="11"/>
      <c r="J63" s="20"/>
      <c r="K63" s="20"/>
      <c r="L63" s="46"/>
      <c r="M63" s="47"/>
      <c r="N63" s="10"/>
      <c r="O63" s="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row>
    <row r="64" spans="1:138" ht="15" customHeight="1">
      <c r="A64" s="24"/>
      <c r="B64" s="39" t="s">
        <v>32</v>
      </c>
      <c r="C64" s="40"/>
      <c r="D64" s="27"/>
      <c r="E64" s="27"/>
      <c r="F64" s="11"/>
      <c r="G64" s="11"/>
      <c r="H64" s="11"/>
      <c r="I64" s="11"/>
      <c r="J64" s="28"/>
      <c r="K64" s="28"/>
      <c r="L64" s="110">
        <v>1000</v>
      </c>
      <c r="M64" s="87">
        <v>1000</v>
      </c>
      <c r="N64" s="11"/>
      <c r="O64" s="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row>
    <row r="65" spans="1:138" ht="15" customHeight="1">
      <c r="A65" s="24"/>
      <c r="B65" s="43" t="s">
        <v>31</v>
      </c>
      <c r="C65" s="44"/>
      <c r="D65" s="79">
        <v>747</v>
      </c>
      <c r="E65" s="79">
        <v>747</v>
      </c>
      <c r="F65" s="79">
        <v>0</v>
      </c>
      <c r="G65" s="79">
        <v>0</v>
      </c>
      <c r="H65" s="79">
        <v>0</v>
      </c>
      <c r="I65" s="79">
        <v>0</v>
      </c>
      <c r="J65" s="31">
        <f>D65+F65+H65</f>
        <v>747</v>
      </c>
      <c r="K65" s="80">
        <f>E65+G65+I65</f>
        <v>747</v>
      </c>
      <c r="L65" s="108">
        <v>3449</v>
      </c>
      <c r="M65" s="81">
        <v>3449</v>
      </c>
      <c r="N65" s="9">
        <f>J65+L65</f>
        <v>4196</v>
      </c>
      <c r="O65" s="82">
        <f>K65+M65</f>
        <v>4196</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row>
    <row r="66" spans="1:138" ht="15.75" customHeight="1">
      <c r="A66" s="24"/>
      <c r="B66" s="39"/>
      <c r="C66" s="40"/>
      <c r="D66" s="11"/>
      <c r="E66" s="11"/>
      <c r="F66" s="11"/>
      <c r="G66" s="11"/>
      <c r="H66" s="11"/>
      <c r="I66" s="11"/>
      <c r="J66" s="20"/>
      <c r="K66" s="20"/>
      <c r="L66" s="46"/>
      <c r="M66" s="47"/>
      <c r="N66" s="10"/>
      <c r="O66" s="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row>
    <row r="67" spans="1:138" ht="15" customHeight="1">
      <c r="A67" s="24"/>
      <c r="B67" s="39" t="s">
        <v>34</v>
      </c>
      <c r="C67" s="40"/>
      <c r="D67" s="27"/>
      <c r="E67" s="27"/>
      <c r="F67" s="11"/>
      <c r="G67" s="11"/>
      <c r="H67" s="11"/>
      <c r="I67" s="11"/>
      <c r="J67" s="28"/>
      <c r="K67" s="28"/>
      <c r="L67" s="50"/>
      <c r="M67" s="51"/>
      <c r="N67" s="11"/>
      <c r="O67" s="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row>
    <row r="68" spans="1:138" ht="15" customHeight="1">
      <c r="A68" s="24"/>
      <c r="B68" s="43" t="s">
        <v>33</v>
      </c>
      <c r="C68" s="44"/>
      <c r="D68" s="79">
        <v>12</v>
      </c>
      <c r="E68" s="79">
        <v>12</v>
      </c>
      <c r="F68" s="79">
        <v>0</v>
      </c>
      <c r="G68" s="79">
        <v>0</v>
      </c>
      <c r="H68" s="79">
        <v>0</v>
      </c>
      <c r="I68" s="79">
        <v>0</v>
      </c>
      <c r="J68" s="31">
        <f>D68+F68+H68</f>
        <v>12</v>
      </c>
      <c r="K68" s="80">
        <f>E68+G68+I68</f>
        <v>12</v>
      </c>
      <c r="L68" s="108">
        <v>74</v>
      </c>
      <c r="M68" s="79">
        <v>74</v>
      </c>
      <c r="N68" s="9">
        <f>J68+L68</f>
        <v>86</v>
      </c>
      <c r="O68" s="82">
        <f>K68+M68</f>
        <v>86</v>
      </c>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row>
    <row r="69" spans="1:138" ht="15.75" customHeight="1">
      <c r="A69" s="24"/>
      <c r="B69" s="39"/>
      <c r="C69" s="40"/>
      <c r="D69" s="11"/>
      <c r="E69" s="11"/>
      <c r="F69" s="11"/>
      <c r="G69" s="11"/>
      <c r="H69" s="11"/>
      <c r="I69" s="11"/>
      <c r="J69" s="20"/>
      <c r="K69" s="20"/>
      <c r="L69" s="46"/>
      <c r="M69" s="47"/>
      <c r="N69" s="10"/>
      <c r="O69" s="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row>
    <row r="70" spans="1:138" ht="15" customHeight="1">
      <c r="A70" s="24"/>
      <c r="B70" s="39"/>
      <c r="C70" s="40"/>
      <c r="D70" s="27"/>
      <c r="E70" s="27"/>
      <c r="F70" s="11"/>
      <c r="G70" s="11"/>
      <c r="H70" s="11"/>
      <c r="I70" s="11"/>
      <c r="J70" s="28"/>
      <c r="K70" s="28"/>
      <c r="L70" s="110">
        <v>1125</v>
      </c>
      <c r="M70" s="87">
        <v>1125</v>
      </c>
      <c r="N70" s="11"/>
      <c r="O70" s="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row>
    <row r="71" spans="1:138" ht="15" customHeight="1">
      <c r="A71" s="24"/>
      <c r="B71" s="43" t="s">
        <v>21</v>
      </c>
      <c r="C71" s="44"/>
      <c r="D71" s="79">
        <v>3307</v>
      </c>
      <c r="E71" s="79">
        <v>3307</v>
      </c>
      <c r="F71" s="79">
        <v>0</v>
      </c>
      <c r="G71" s="79">
        <v>0</v>
      </c>
      <c r="H71" s="79">
        <v>0</v>
      </c>
      <c r="I71" s="79">
        <v>0</v>
      </c>
      <c r="J71" s="31">
        <f>D71+F71+H71</f>
        <v>3307</v>
      </c>
      <c r="K71" s="80">
        <f>E71+G71+I71</f>
        <v>3307</v>
      </c>
      <c r="L71" s="108">
        <v>2770</v>
      </c>
      <c r="M71" s="79">
        <v>2770</v>
      </c>
      <c r="N71" s="9">
        <f>J71+L71</f>
        <v>6077</v>
      </c>
      <c r="O71" s="82">
        <f>K71+M71</f>
        <v>6077</v>
      </c>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row>
    <row r="72" spans="1:138" ht="15.75" customHeight="1">
      <c r="A72" s="24"/>
      <c r="B72" s="39"/>
      <c r="C72" s="40"/>
      <c r="D72" s="11"/>
      <c r="E72" s="11"/>
      <c r="F72" s="11"/>
      <c r="G72" s="11"/>
      <c r="H72" s="11"/>
      <c r="I72" s="11"/>
      <c r="J72" s="20"/>
      <c r="K72" s="20"/>
      <c r="L72" s="46"/>
      <c r="M72" s="47"/>
      <c r="N72" s="10"/>
      <c r="O72" s="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row>
    <row r="73" spans="1:138" ht="15" customHeight="1">
      <c r="A73" s="24"/>
      <c r="B73" s="39"/>
      <c r="C73" s="40"/>
      <c r="D73" s="27"/>
      <c r="E73" s="27"/>
      <c r="F73" s="11"/>
      <c r="G73" s="11"/>
      <c r="H73" s="11"/>
      <c r="I73" s="11"/>
      <c r="J73" s="28"/>
      <c r="K73" s="28"/>
      <c r="L73" s="110">
        <v>50</v>
      </c>
      <c r="M73" s="87">
        <v>50</v>
      </c>
      <c r="N73" s="11"/>
      <c r="O73" s="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row>
    <row r="74" spans="1:138" ht="15" customHeight="1">
      <c r="A74" s="24"/>
      <c r="B74" s="43" t="s">
        <v>25</v>
      </c>
      <c r="C74" s="44"/>
      <c r="D74" s="79">
        <v>270</v>
      </c>
      <c r="E74" s="79">
        <v>270</v>
      </c>
      <c r="F74" s="79">
        <v>0</v>
      </c>
      <c r="G74" s="79">
        <v>0</v>
      </c>
      <c r="H74" s="79">
        <v>0</v>
      </c>
      <c r="I74" s="79">
        <v>0</v>
      </c>
      <c r="J74" s="31">
        <f>D74+F74+H74</f>
        <v>270</v>
      </c>
      <c r="K74" s="80">
        <f>E74+G74+I74</f>
        <v>270</v>
      </c>
      <c r="L74" s="108">
        <v>115</v>
      </c>
      <c r="M74" s="79">
        <v>115</v>
      </c>
      <c r="N74" s="9">
        <f>J74+L74</f>
        <v>385</v>
      </c>
      <c r="O74" s="82">
        <f>K74+M74</f>
        <v>385</v>
      </c>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row>
    <row r="75" spans="1:138" ht="15.75" customHeight="1">
      <c r="A75" s="24"/>
      <c r="B75" s="39"/>
      <c r="C75" s="40"/>
      <c r="D75" s="11"/>
      <c r="E75" s="11"/>
      <c r="F75" s="11"/>
      <c r="G75" s="11"/>
      <c r="H75" s="11"/>
      <c r="I75" s="11"/>
      <c r="J75" s="20"/>
      <c r="K75" s="20"/>
      <c r="L75" s="46"/>
      <c r="M75" s="47"/>
      <c r="N75" s="10"/>
      <c r="O75" s="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row>
    <row r="76" spans="1:138" ht="15" customHeight="1">
      <c r="A76" s="24"/>
      <c r="B76" s="57"/>
      <c r="C76" s="40"/>
      <c r="D76" s="11"/>
      <c r="E76" s="11"/>
      <c r="F76" s="11"/>
      <c r="G76" s="11"/>
      <c r="H76" s="11"/>
      <c r="I76" s="11"/>
      <c r="J76" s="20"/>
      <c r="K76" s="20"/>
      <c r="L76" s="50"/>
      <c r="M76" s="51"/>
      <c r="N76" s="11"/>
      <c r="O76" s="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row>
    <row r="77" spans="1:138" ht="15" customHeight="1">
      <c r="A77" s="24"/>
      <c r="B77" s="39" t="s">
        <v>28</v>
      </c>
      <c r="C77" s="44"/>
      <c r="D77" s="92">
        <v>0</v>
      </c>
      <c r="E77" s="92">
        <v>0</v>
      </c>
      <c r="F77" s="92">
        <v>12</v>
      </c>
      <c r="G77" s="92">
        <v>12</v>
      </c>
      <c r="H77" s="92">
        <v>0</v>
      </c>
      <c r="I77" s="92">
        <v>0</v>
      </c>
      <c r="J77" s="31">
        <f>D77+F77+H77</f>
        <v>12</v>
      </c>
      <c r="K77" s="80">
        <f>E77+G77+I77</f>
        <v>12</v>
      </c>
      <c r="L77" s="108">
        <v>0.04</v>
      </c>
      <c r="M77" s="81">
        <v>0.04</v>
      </c>
      <c r="N77" s="9">
        <f>J77+L77</f>
        <v>12.04</v>
      </c>
      <c r="O77" s="86">
        <f>K77+M77</f>
        <v>12.04</v>
      </c>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row>
    <row r="78" spans="1:138" ht="15.75" customHeight="1">
      <c r="A78" s="24"/>
      <c r="B78" s="58"/>
      <c r="C78" s="59"/>
      <c r="D78" s="53"/>
      <c r="E78" s="53"/>
      <c r="F78" s="10"/>
      <c r="G78" s="10"/>
      <c r="H78" s="10"/>
      <c r="I78" s="10"/>
      <c r="J78" s="54"/>
      <c r="K78" s="54"/>
      <c r="L78" s="37"/>
      <c r="M78" s="38"/>
      <c r="N78" s="10"/>
      <c r="O78" s="4"/>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row>
    <row r="79" spans="1:138" ht="15" customHeight="1">
      <c r="A79" s="24"/>
      <c r="B79" s="39"/>
      <c r="C79" s="60"/>
      <c r="D79" s="49"/>
      <c r="E79" s="49"/>
      <c r="F79" s="11"/>
      <c r="G79" s="11"/>
      <c r="H79" s="11"/>
      <c r="I79" s="11"/>
      <c r="J79" s="28"/>
      <c r="K79" s="28"/>
      <c r="L79" s="110">
        <v>80</v>
      </c>
      <c r="M79" s="87">
        <v>80</v>
      </c>
      <c r="N79" s="11"/>
      <c r="O79" s="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row>
    <row r="80" spans="1:138" ht="15" customHeight="1">
      <c r="A80" s="24"/>
      <c r="B80" s="48" t="s">
        <v>81</v>
      </c>
      <c r="C80" s="61"/>
      <c r="D80" s="79">
        <v>166</v>
      </c>
      <c r="E80" s="79">
        <v>166</v>
      </c>
      <c r="F80" s="79">
        <v>0</v>
      </c>
      <c r="G80" s="79">
        <v>0</v>
      </c>
      <c r="H80" s="79">
        <v>0</v>
      </c>
      <c r="I80" s="79">
        <v>0</v>
      </c>
      <c r="J80" s="31">
        <f>D80+F80+H80</f>
        <v>166</v>
      </c>
      <c r="K80" s="80">
        <f>E80+G80+I80</f>
        <v>166</v>
      </c>
      <c r="L80" s="108">
        <v>434</v>
      </c>
      <c r="M80" s="81">
        <v>434</v>
      </c>
      <c r="N80" s="9">
        <f>J80+L80</f>
        <v>600</v>
      </c>
      <c r="O80" s="82">
        <f>K80+M80</f>
        <v>600</v>
      </c>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row>
    <row r="81" spans="1:138" ht="15.75" customHeight="1">
      <c r="A81" s="24"/>
      <c r="B81" s="39"/>
      <c r="C81" s="40"/>
      <c r="D81" s="11"/>
      <c r="E81" s="11"/>
      <c r="F81" s="11"/>
      <c r="G81" s="11"/>
      <c r="H81" s="11"/>
      <c r="I81" s="11"/>
      <c r="J81" s="20"/>
      <c r="K81" s="20"/>
      <c r="L81" s="32"/>
      <c r="M81" s="33"/>
      <c r="N81" s="10"/>
      <c r="O81" s="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row>
    <row r="82" spans="1:138" ht="15" customHeight="1">
      <c r="A82" s="24"/>
      <c r="B82" s="39" t="s">
        <v>35</v>
      </c>
      <c r="C82" s="40"/>
      <c r="D82" s="27"/>
      <c r="E82" s="27"/>
      <c r="F82" s="11"/>
      <c r="G82" s="11"/>
      <c r="H82" s="11"/>
      <c r="I82" s="11"/>
      <c r="J82" s="28"/>
      <c r="K82" s="28"/>
      <c r="L82" s="110">
        <v>50</v>
      </c>
      <c r="M82" s="93">
        <v>50</v>
      </c>
      <c r="N82" s="11"/>
      <c r="O82" s="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row>
    <row r="83" spans="1:138" ht="15" customHeight="1">
      <c r="A83" s="24"/>
      <c r="B83" s="43" t="s">
        <v>82</v>
      </c>
      <c r="C83" s="44"/>
      <c r="D83" s="79">
        <v>656</v>
      </c>
      <c r="E83" s="79">
        <v>656</v>
      </c>
      <c r="F83" s="79">
        <v>0</v>
      </c>
      <c r="G83" s="79">
        <v>0</v>
      </c>
      <c r="H83" s="79">
        <v>0</v>
      </c>
      <c r="I83" s="79">
        <v>0</v>
      </c>
      <c r="J83" s="31">
        <f>D83+F83+H83</f>
        <v>656</v>
      </c>
      <c r="K83" s="80">
        <f>E83+G83+I83</f>
        <v>656</v>
      </c>
      <c r="L83" s="108">
        <v>56</v>
      </c>
      <c r="M83" s="81">
        <v>56</v>
      </c>
      <c r="N83" s="9">
        <f>J83+L83</f>
        <v>712</v>
      </c>
      <c r="O83" s="82">
        <f>K83+M83</f>
        <v>712</v>
      </c>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row>
    <row r="84" spans="1:138" ht="15.75" customHeight="1">
      <c r="A84" s="24"/>
      <c r="B84" s="39"/>
      <c r="C84" s="40"/>
      <c r="D84" s="11"/>
      <c r="E84" s="11"/>
      <c r="F84" s="11"/>
      <c r="G84" s="11"/>
      <c r="H84" s="11"/>
      <c r="I84" s="11"/>
      <c r="J84" s="20"/>
      <c r="K84" s="20"/>
      <c r="L84" s="46"/>
      <c r="M84" s="47"/>
      <c r="N84" s="10"/>
      <c r="O84" s="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row>
    <row r="85" spans="1:138" ht="15" customHeight="1">
      <c r="A85" s="24"/>
      <c r="B85" s="39"/>
      <c r="C85" s="40"/>
      <c r="D85" s="27"/>
      <c r="E85" s="27"/>
      <c r="F85" s="11"/>
      <c r="G85" s="11"/>
      <c r="H85" s="11"/>
      <c r="I85" s="11"/>
      <c r="J85" s="28"/>
      <c r="K85" s="28"/>
      <c r="L85" s="110">
        <v>1170</v>
      </c>
      <c r="M85" s="87">
        <v>1170</v>
      </c>
      <c r="N85" s="11"/>
      <c r="O85" s="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row>
    <row r="86" spans="1:138" ht="15" customHeight="1">
      <c r="A86" s="24"/>
      <c r="B86" s="43" t="s">
        <v>36</v>
      </c>
      <c r="C86" s="44"/>
      <c r="D86" s="79">
        <v>3832</v>
      </c>
      <c r="E86" s="79">
        <v>3832</v>
      </c>
      <c r="F86" s="79">
        <v>0</v>
      </c>
      <c r="G86" s="79">
        <v>0</v>
      </c>
      <c r="H86" s="79">
        <v>0</v>
      </c>
      <c r="I86" s="79">
        <v>0</v>
      </c>
      <c r="J86" s="31">
        <f>D86+F86+H86</f>
        <v>3832</v>
      </c>
      <c r="K86" s="80">
        <f>E86+G86+I86</f>
        <v>3832</v>
      </c>
      <c r="L86" s="108">
        <v>1895</v>
      </c>
      <c r="M86" s="81">
        <v>1895</v>
      </c>
      <c r="N86" s="9">
        <f>J86+L86</f>
        <v>5727</v>
      </c>
      <c r="O86" s="82">
        <f>K86+M86</f>
        <v>5727</v>
      </c>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row>
    <row r="87" spans="1:138" ht="15.75" customHeight="1">
      <c r="A87" s="24"/>
      <c r="B87" s="52"/>
      <c r="C87" s="35"/>
      <c r="D87" s="10"/>
      <c r="E87" s="10"/>
      <c r="F87" s="10"/>
      <c r="G87" s="10"/>
      <c r="H87" s="10"/>
      <c r="I87" s="10"/>
      <c r="J87" s="36"/>
      <c r="K87" s="36"/>
      <c r="L87" s="37"/>
      <c r="M87" s="38"/>
      <c r="N87" s="10"/>
      <c r="O87" s="4"/>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row>
    <row r="88" spans="1:138" ht="15" customHeight="1">
      <c r="A88" s="24"/>
      <c r="B88" s="39" t="s">
        <v>49</v>
      </c>
      <c r="C88" s="40"/>
      <c r="D88" s="27"/>
      <c r="E88" s="27"/>
      <c r="F88" s="11"/>
      <c r="G88" s="11"/>
      <c r="H88" s="11"/>
      <c r="I88" s="11"/>
      <c r="J88" s="28"/>
      <c r="K88" s="28"/>
      <c r="L88" s="50"/>
      <c r="M88" s="51"/>
      <c r="N88" s="11"/>
      <c r="O88" s="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row>
    <row r="89" spans="1:138" ht="15" customHeight="1">
      <c r="A89" s="24"/>
      <c r="B89" s="39" t="s">
        <v>51</v>
      </c>
      <c r="C89" s="40"/>
      <c r="D89" s="83">
        <v>0</v>
      </c>
      <c r="E89" s="83">
        <v>0</v>
      </c>
      <c r="F89" s="83">
        <v>12</v>
      </c>
      <c r="G89" s="83">
        <v>12</v>
      </c>
      <c r="H89" s="83">
        <v>0</v>
      </c>
      <c r="I89" s="83">
        <v>0</v>
      </c>
      <c r="J89" s="20">
        <f>D89+F89+H89</f>
        <v>12</v>
      </c>
      <c r="K89" s="80">
        <f>E89+G89+I89</f>
        <v>12</v>
      </c>
      <c r="L89" s="109">
        <v>2</v>
      </c>
      <c r="M89" s="83">
        <v>2</v>
      </c>
      <c r="N89" s="11">
        <f>J89+L89</f>
        <v>14</v>
      </c>
      <c r="O89" s="86">
        <f>K89+M89</f>
        <v>14</v>
      </c>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row>
    <row r="90" spans="1:138" ht="15.75" customHeight="1">
      <c r="A90" s="24"/>
      <c r="B90" s="52"/>
      <c r="C90" s="35"/>
      <c r="D90" s="10"/>
      <c r="E90" s="10"/>
      <c r="F90" s="10"/>
      <c r="G90" s="10"/>
      <c r="H90" s="10"/>
      <c r="I90" s="10"/>
      <c r="J90" s="36"/>
      <c r="K90" s="36"/>
      <c r="L90" s="37"/>
      <c r="M90" s="38"/>
      <c r="N90" s="10"/>
      <c r="O90" s="4"/>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row>
    <row r="91" spans="1:138" ht="15" customHeight="1">
      <c r="A91" s="24"/>
      <c r="B91" s="39"/>
      <c r="C91" s="40"/>
      <c r="D91" s="27"/>
      <c r="E91" s="27"/>
      <c r="F91" s="11"/>
      <c r="G91" s="11"/>
      <c r="H91" s="11"/>
      <c r="I91" s="11"/>
      <c r="J91" s="28"/>
      <c r="K91" s="28"/>
      <c r="L91" s="110">
        <v>61</v>
      </c>
      <c r="M91" s="87">
        <v>61</v>
      </c>
      <c r="N91" s="11"/>
      <c r="O91" s="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row>
    <row r="92" spans="1:138" ht="15" customHeight="1">
      <c r="A92" s="24"/>
      <c r="B92" s="43" t="s">
        <v>22</v>
      </c>
      <c r="C92" s="44"/>
      <c r="D92" s="79">
        <v>87</v>
      </c>
      <c r="E92" s="79">
        <v>87</v>
      </c>
      <c r="F92" s="79">
        <v>0</v>
      </c>
      <c r="G92" s="79">
        <v>0</v>
      </c>
      <c r="H92" s="79">
        <v>0</v>
      </c>
      <c r="I92" s="79">
        <v>0</v>
      </c>
      <c r="J92" s="31">
        <f>D92+F92+H92</f>
        <v>87</v>
      </c>
      <c r="K92" s="80">
        <f>E92+G92+I92</f>
        <v>87</v>
      </c>
      <c r="L92" s="108">
        <v>862</v>
      </c>
      <c r="M92" s="79">
        <v>862</v>
      </c>
      <c r="N92" s="9">
        <f>J92+L92</f>
        <v>949</v>
      </c>
      <c r="O92" s="82">
        <f>K92+M92</f>
        <v>949</v>
      </c>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row>
    <row r="93" spans="1:138" ht="15.75" customHeight="1">
      <c r="A93" s="24"/>
      <c r="B93" s="62"/>
      <c r="C93" s="63"/>
      <c r="D93" s="27"/>
      <c r="E93" s="27"/>
      <c r="F93" s="11"/>
      <c r="G93" s="11"/>
      <c r="H93" s="11"/>
      <c r="I93" s="11"/>
      <c r="J93" s="28"/>
      <c r="K93" s="28"/>
      <c r="L93" s="46"/>
      <c r="M93" s="47"/>
      <c r="N93" s="10"/>
      <c r="O93" s="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row>
    <row r="94" spans="1:138" ht="15" customHeight="1">
      <c r="A94" s="24"/>
      <c r="B94" s="39" t="s">
        <v>46</v>
      </c>
      <c r="C94" s="63"/>
      <c r="D94" s="49"/>
      <c r="E94" s="49"/>
      <c r="F94" s="11"/>
      <c r="G94" s="11"/>
      <c r="H94" s="51"/>
      <c r="I94" s="51"/>
      <c r="J94" s="28"/>
      <c r="K94" s="28"/>
      <c r="L94" s="110">
        <v>5300</v>
      </c>
      <c r="M94" s="87">
        <v>5300</v>
      </c>
      <c r="N94" s="11"/>
      <c r="O94" s="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row>
    <row r="95" spans="1:138" ht="15" customHeight="1">
      <c r="A95" s="24"/>
      <c r="B95" s="43" t="s">
        <v>47</v>
      </c>
      <c r="C95" s="64"/>
      <c r="D95" s="79">
        <v>0</v>
      </c>
      <c r="E95" s="79">
        <v>0</v>
      </c>
      <c r="F95" s="79">
        <v>0</v>
      </c>
      <c r="G95" s="79">
        <v>0</v>
      </c>
      <c r="H95" s="79">
        <v>24750</v>
      </c>
      <c r="I95" s="79">
        <v>24750</v>
      </c>
      <c r="J95" s="31">
        <f>D95+F95+H95</f>
        <v>24750</v>
      </c>
      <c r="K95" s="80">
        <f>E95+G95+I95</f>
        <v>24750</v>
      </c>
      <c r="L95" s="108">
        <v>29080</v>
      </c>
      <c r="M95" s="81">
        <v>29080</v>
      </c>
      <c r="N95" s="9">
        <f>J95+L95</f>
        <v>53830</v>
      </c>
      <c r="O95" s="82">
        <f>K95+M95</f>
        <v>53830</v>
      </c>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row>
    <row r="96" spans="1:138" ht="15.75" customHeight="1">
      <c r="A96" s="24"/>
      <c r="B96" s="58"/>
      <c r="C96" s="59"/>
      <c r="D96" s="53"/>
      <c r="E96" s="53"/>
      <c r="F96" s="10"/>
      <c r="G96" s="10"/>
      <c r="H96" s="10"/>
      <c r="I96" s="10"/>
      <c r="J96" s="36"/>
      <c r="K96" s="36"/>
      <c r="L96" s="37"/>
      <c r="M96" s="38"/>
      <c r="N96" s="10"/>
      <c r="O96" s="4"/>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row>
    <row r="97" spans="1:138" ht="15" customHeight="1">
      <c r="A97" s="24"/>
      <c r="B97" s="39" t="s">
        <v>37</v>
      </c>
      <c r="C97" s="63"/>
      <c r="D97" s="49"/>
      <c r="E97" s="49"/>
      <c r="F97" s="11"/>
      <c r="G97" s="11"/>
      <c r="H97" s="51"/>
      <c r="I97" s="51"/>
      <c r="J97" s="20"/>
      <c r="K97" s="20"/>
      <c r="L97" s="50"/>
      <c r="M97" s="51"/>
      <c r="N97" s="11"/>
      <c r="O97" s="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row>
    <row r="98" spans="1:138" ht="15" customHeight="1" thickBot="1">
      <c r="A98" s="24"/>
      <c r="B98" s="55" t="s">
        <v>83</v>
      </c>
      <c r="C98" s="66"/>
      <c r="D98" s="88">
        <v>0</v>
      </c>
      <c r="E98" s="88">
        <v>0</v>
      </c>
      <c r="F98" s="88">
        <v>3</v>
      </c>
      <c r="G98" s="88">
        <v>3</v>
      </c>
      <c r="H98" s="88">
        <v>0</v>
      </c>
      <c r="I98" s="88">
        <v>0</v>
      </c>
      <c r="J98" s="12">
        <f>D98+F98+H98</f>
        <v>3</v>
      </c>
      <c r="K98" s="91">
        <f>E98+G98+I98</f>
        <v>3</v>
      </c>
      <c r="L98" s="111">
        <v>24</v>
      </c>
      <c r="M98" s="89">
        <v>24</v>
      </c>
      <c r="N98" s="7">
        <f>J98+L98</f>
        <v>27</v>
      </c>
      <c r="O98" s="90">
        <f>K98+M98</f>
        <v>27</v>
      </c>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row>
    <row r="99" spans="1:138" ht="15" customHeight="1">
      <c r="A99" s="24"/>
      <c r="B99" s="39"/>
      <c r="C99" s="40"/>
      <c r="D99" s="27"/>
      <c r="E99" s="27"/>
      <c r="F99" s="11"/>
      <c r="G99" s="11"/>
      <c r="H99" s="11"/>
      <c r="I99" s="11"/>
      <c r="J99" s="20"/>
      <c r="K99" s="20"/>
      <c r="L99" s="46"/>
      <c r="M99" s="47"/>
      <c r="N99" s="11"/>
      <c r="O99" s="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row>
    <row r="100" spans="1:138" ht="15" customHeight="1">
      <c r="A100" s="24"/>
      <c r="B100" s="39"/>
      <c r="C100" s="40"/>
      <c r="D100" s="49"/>
      <c r="E100" s="49"/>
      <c r="F100" s="11"/>
      <c r="G100" s="11"/>
      <c r="H100" s="51"/>
      <c r="I100" s="51"/>
      <c r="J100" s="28"/>
      <c r="K100" s="28"/>
      <c r="L100" s="50"/>
      <c r="M100" s="51"/>
      <c r="N100" s="11"/>
      <c r="O100" s="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5" customHeight="1">
      <c r="A101" s="24"/>
      <c r="B101" s="43" t="s">
        <v>38</v>
      </c>
      <c r="C101" s="44"/>
      <c r="D101" s="79">
        <v>0</v>
      </c>
      <c r="E101" s="79">
        <v>0</v>
      </c>
      <c r="F101" s="79">
        <v>4</v>
      </c>
      <c r="G101" s="79">
        <v>4</v>
      </c>
      <c r="H101" s="79">
        <v>0</v>
      </c>
      <c r="I101" s="79">
        <v>0</v>
      </c>
      <c r="J101" s="31">
        <f>D101+F101+H101</f>
        <v>4</v>
      </c>
      <c r="K101" s="80">
        <f>E101+G101+I101</f>
        <v>4</v>
      </c>
      <c r="L101" s="108">
        <v>54</v>
      </c>
      <c r="M101" s="81">
        <v>54</v>
      </c>
      <c r="N101" s="9">
        <f>J101+L101</f>
        <v>58</v>
      </c>
      <c r="O101" s="82">
        <f>K101+M101</f>
        <v>58</v>
      </c>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row>
    <row r="102" spans="1:138" ht="15" customHeight="1">
      <c r="A102" s="24"/>
      <c r="B102" s="39"/>
      <c r="C102" s="40"/>
      <c r="D102" s="10"/>
      <c r="E102" s="10"/>
      <c r="F102" s="10"/>
      <c r="G102" s="10"/>
      <c r="H102" s="10"/>
      <c r="I102" s="10"/>
      <c r="J102" s="20"/>
      <c r="K102" s="20"/>
      <c r="L102" s="32"/>
      <c r="M102" s="67"/>
      <c r="N102" s="10"/>
      <c r="O102" s="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row>
    <row r="103" spans="1:138" ht="15" customHeight="1">
      <c r="A103" s="24"/>
      <c r="B103" s="39" t="s">
        <v>40</v>
      </c>
      <c r="C103" s="40"/>
      <c r="D103" s="11"/>
      <c r="E103" s="11"/>
      <c r="F103" s="11"/>
      <c r="G103" s="11"/>
      <c r="H103" s="11"/>
      <c r="I103" s="11"/>
      <c r="J103" s="28"/>
      <c r="K103" s="28"/>
      <c r="L103" s="50"/>
      <c r="M103" s="51"/>
      <c r="N103" s="11"/>
      <c r="O103" s="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row>
    <row r="104" spans="1:138" ht="15" customHeight="1">
      <c r="A104" s="24"/>
      <c r="B104" s="43" t="s">
        <v>39</v>
      </c>
      <c r="C104" s="44"/>
      <c r="D104" s="79">
        <v>0</v>
      </c>
      <c r="E104" s="79">
        <v>0</v>
      </c>
      <c r="F104" s="79">
        <v>2</v>
      </c>
      <c r="G104" s="79">
        <v>2</v>
      </c>
      <c r="H104" s="79">
        <v>0</v>
      </c>
      <c r="I104" s="79">
        <v>0</v>
      </c>
      <c r="J104" s="31">
        <f>D104+F104+H104</f>
        <v>2</v>
      </c>
      <c r="K104" s="80">
        <f>E104+G104+I104</f>
        <v>2</v>
      </c>
      <c r="L104" s="108">
        <v>3</v>
      </c>
      <c r="M104" s="81">
        <v>3</v>
      </c>
      <c r="N104" s="9">
        <f>J104+L104</f>
        <v>5</v>
      </c>
      <c r="O104" s="82">
        <f>K104+M104</f>
        <v>5</v>
      </c>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row>
    <row r="105" spans="1:138" ht="15" customHeight="1">
      <c r="A105" s="24"/>
      <c r="B105" s="58"/>
      <c r="C105" s="59"/>
      <c r="D105" s="53"/>
      <c r="E105" s="53"/>
      <c r="F105" s="10"/>
      <c r="G105" s="10"/>
      <c r="H105" s="53"/>
      <c r="I105" s="53"/>
      <c r="J105" s="54"/>
      <c r="K105" s="54"/>
      <c r="L105" s="65"/>
      <c r="M105" s="67"/>
      <c r="N105" s="10"/>
      <c r="O105" s="4"/>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row>
    <row r="106" spans="1:138" ht="15" customHeight="1">
      <c r="A106" s="24"/>
      <c r="B106" s="39"/>
      <c r="C106" s="63"/>
      <c r="D106" s="49"/>
      <c r="E106" s="49"/>
      <c r="F106" s="11"/>
      <c r="G106" s="11"/>
      <c r="H106" s="49"/>
      <c r="I106" s="49"/>
      <c r="J106" s="28"/>
      <c r="K106" s="28"/>
      <c r="L106" s="50"/>
      <c r="M106" s="51"/>
      <c r="N106" s="11"/>
      <c r="O106" s="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row>
    <row r="107" spans="1:138" ht="15" customHeight="1">
      <c r="A107" s="24"/>
      <c r="B107" s="43" t="s">
        <v>41</v>
      </c>
      <c r="C107" s="64"/>
      <c r="D107" s="79">
        <v>0</v>
      </c>
      <c r="E107" s="79">
        <v>0</v>
      </c>
      <c r="F107" s="79">
        <v>65</v>
      </c>
      <c r="G107" s="79">
        <v>65</v>
      </c>
      <c r="H107" s="79">
        <v>0</v>
      </c>
      <c r="I107" s="79">
        <v>0</v>
      </c>
      <c r="J107" s="31">
        <f>D107+F107+H107</f>
        <v>65</v>
      </c>
      <c r="K107" s="80">
        <f>E107+G107+I107</f>
        <v>65</v>
      </c>
      <c r="L107" s="108">
        <v>3</v>
      </c>
      <c r="M107" s="81">
        <v>3</v>
      </c>
      <c r="N107" s="9">
        <f>J107+L107</f>
        <v>68</v>
      </c>
      <c r="O107" s="82">
        <f>K107+M107</f>
        <v>68</v>
      </c>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row>
    <row r="108" spans="1:138" ht="15" customHeight="1">
      <c r="A108" s="24"/>
      <c r="B108" s="52" t="s">
        <v>16</v>
      </c>
      <c r="C108" s="35"/>
      <c r="D108" s="101"/>
      <c r="E108" s="101"/>
      <c r="F108" s="10"/>
      <c r="G108" s="10"/>
      <c r="H108" s="10"/>
      <c r="I108" s="10"/>
      <c r="J108" s="68"/>
      <c r="K108" s="69"/>
      <c r="L108" s="65"/>
      <c r="M108" s="10"/>
      <c r="N108" s="10"/>
      <c r="O108" s="4"/>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row>
    <row r="109" spans="1:138" ht="15" customHeight="1">
      <c r="A109" s="24"/>
      <c r="B109" s="39"/>
      <c r="C109" s="40"/>
      <c r="D109" s="102"/>
      <c r="E109" s="102"/>
      <c r="F109" s="11"/>
      <c r="G109" s="11"/>
      <c r="H109" s="11"/>
      <c r="I109" s="11"/>
      <c r="J109" s="70"/>
      <c r="K109" s="71"/>
      <c r="L109" s="32"/>
      <c r="M109" s="11"/>
      <c r="N109" s="11"/>
      <c r="O109" s="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0" spans="1:138" ht="15" customHeight="1">
      <c r="A110" s="24"/>
      <c r="B110" s="43" t="s">
        <v>17</v>
      </c>
      <c r="C110" s="44"/>
      <c r="D110" s="79">
        <v>32800</v>
      </c>
      <c r="E110" s="79">
        <v>32800</v>
      </c>
      <c r="F110" s="79">
        <v>0</v>
      </c>
      <c r="G110" s="79">
        <v>0</v>
      </c>
      <c r="H110" s="79">
        <v>0</v>
      </c>
      <c r="I110" s="79">
        <v>0</v>
      </c>
      <c r="J110" s="31">
        <f>D110+F110+H110</f>
        <v>32800</v>
      </c>
      <c r="K110" s="80">
        <f>E110+G110+I110</f>
        <v>32800</v>
      </c>
      <c r="L110" s="108">
        <v>92308</v>
      </c>
      <c r="M110" s="79">
        <v>92308</v>
      </c>
      <c r="N110" s="9">
        <f>J110+L110</f>
        <v>125108</v>
      </c>
      <c r="O110" s="82">
        <f>K110+M110</f>
        <v>125108</v>
      </c>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row>
    <row r="111" spans="1:138" ht="15" customHeight="1">
      <c r="A111" s="24"/>
      <c r="B111" s="52" t="s">
        <v>18</v>
      </c>
      <c r="C111" s="40"/>
      <c r="D111" s="11"/>
      <c r="E111" s="11"/>
      <c r="F111" s="11"/>
      <c r="G111" s="11"/>
      <c r="H111" s="11"/>
      <c r="I111" s="11"/>
      <c r="J111" s="20"/>
      <c r="K111" s="20"/>
      <c r="L111" s="32"/>
      <c r="M111" s="33"/>
      <c r="N111" s="11"/>
      <c r="O111" s="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row>
    <row r="112" spans="1:138" ht="15" customHeight="1">
      <c r="A112" s="24"/>
      <c r="B112" s="39"/>
      <c r="C112" s="40"/>
      <c r="D112" s="27"/>
      <c r="E112" s="27"/>
      <c r="F112" s="27"/>
      <c r="G112" s="27"/>
      <c r="H112" s="27"/>
      <c r="I112" s="27"/>
      <c r="J112" s="49"/>
      <c r="K112" s="28"/>
      <c r="L112" s="110">
        <v>250</v>
      </c>
      <c r="M112" s="87">
        <v>250</v>
      </c>
      <c r="N112" s="11"/>
      <c r="O112" s="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row>
    <row r="113" spans="1:138" ht="15" customHeight="1">
      <c r="A113" s="24"/>
      <c r="B113" s="43" t="s">
        <v>48</v>
      </c>
      <c r="C113" s="44"/>
      <c r="D113" s="79">
        <v>0</v>
      </c>
      <c r="E113" s="79">
        <v>0</v>
      </c>
      <c r="F113" s="79">
        <v>0</v>
      </c>
      <c r="G113" s="79">
        <v>0</v>
      </c>
      <c r="H113" s="79">
        <v>1124</v>
      </c>
      <c r="I113" s="79">
        <v>1124</v>
      </c>
      <c r="J113" s="31">
        <f>D113+F113+H113</f>
        <v>1124</v>
      </c>
      <c r="K113" s="80">
        <f>E113+G113+I113</f>
        <v>1124</v>
      </c>
      <c r="L113" s="108">
        <v>1444</v>
      </c>
      <c r="M113" s="81">
        <v>1444</v>
      </c>
      <c r="N113" s="9">
        <f>J113+L113</f>
        <v>2568</v>
      </c>
      <c r="O113" s="82">
        <f>K113+M113</f>
        <v>2568</v>
      </c>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row>
    <row r="114" spans="1:138" ht="15" customHeight="1">
      <c r="A114" s="24"/>
      <c r="B114" s="39"/>
      <c r="C114" s="40"/>
      <c r="D114" s="11"/>
      <c r="E114" s="11"/>
      <c r="F114" s="11"/>
      <c r="G114" s="11"/>
      <c r="H114" s="11"/>
      <c r="I114" s="11"/>
      <c r="J114" s="11"/>
      <c r="K114" s="20"/>
      <c r="L114" s="32"/>
      <c r="M114" s="33"/>
      <c r="N114" s="11"/>
      <c r="O114" s="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row>
    <row r="115" spans="1:138" ht="15" customHeight="1">
      <c r="A115" s="24"/>
      <c r="B115" s="39"/>
      <c r="C115" s="40"/>
      <c r="D115" s="27"/>
      <c r="E115" s="27"/>
      <c r="F115" s="27"/>
      <c r="G115" s="27"/>
      <c r="H115" s="27"/>
      <c r="I115" s="27"/>
      <c r="J115" s="49"/>
      <c r="K115" s="28"/>
      <c r="L115" s="110">
        <v>100</v>
      </c>
      <c r="M115" s="87">
        <v>100</v>
      </c>
      <c r="N115" s="11"/>
      <c r="O115" s="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row>
    <row r="116" spans="1:138" ht="15" customHeight="1">
      <c r="A116" s="24"/>
      <c r="B116" s="43" t="s">
        <v>44</v>
      </c>
      <c r="C116" s="44"/>
      <c r="D116" s="79">
        <v>0</v>
      </c>
      <c r="E116" s="79">
        <v>0</v>
      </c>
      <c r="F116" s="79">
        <v>0</v>
      </c>
      <c r="G116" s="79">
        <v>0</v>
      </c>
      <c r="H116" s="79">
        <v>204</v>
      </c>
      <c r="I116" s="79">
        <v>204</v>
      </c>
      <c r="J116" s="31">
        <f>D116+F116+H116</f>
        <v>204</v>
      </c>
      <c r="K116" s="80">
        <f>E116+G116+I116</f>
        <v>204</v>
      </c>
      <c r="L116" s="108">
        <v>722</v>
      </c>
      <c r="M116" s="81">
        <v>722</v>
      </c>
      <c r="N116" s="9">
        <f>J116+L116</f>
        <v>926</v>
      </c>
      <c r="O116" s="82">
        <f>K116+M116</f>
        <v>926</v>
      </c>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row>
    <row r="117" spans="1:138" ht="15" customHeight="1">
      <c r="A117" s="24"/>
      <c r="B117" s="52"/>
      <c r="C117" s="40"/>
      <c r="D117" s="11"/>
      <c r="E117" s="11"/>
      <c r="F117" s="11"/>
      <c r="G117" s="11"/>
      <c r="H117" s="11"/>
      <c r="I117" s="11"/>
      <c r="J117" s="11"/>
      <c r="K117" s="20"/>
      <c r="L117" s="32"/>
      <c r="M117" s="33"/>
      <c r="N117" s="11"/>
      <c r="O117" s="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row>
    <row r="118" spans="1:138" ht="15" customHeight="1">
      <c r="A118" s="24"/>
      <c r="B118" s="39"/>
      <c r="C118" s="40"/>
      <c r="D118" s="27"/>
      <c r="E118" s="27"/>
      <c r="F118" s="27"/>
      <c r="G118" s="27"/>
      <c r="H118" s="27"/>
      <c r="I118" s="27"/>
      <c r="J118" s="49"/>
      <c r="K118" s="28"/>
      <c r="L118" s="110">
        <v>500</v>
      </c>
      <c r="M118" s="87">
        <v>500</v>
      </c>
      <c r="N118" s="11"/>
      <c r="O118" s="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row>
    <row r="119" spans="1:138" ht="15" customHeight="1">
      <c r="A119" s="24"/>
      <c r="B119" s="43" t="s">
        <v>42</v>
      </c>
      <c r="C119" s="44"/>
      <c r="D119" s="79">
        <v>0</v>
      </c>
      <c r="E119" s="79">
        <v>0</v>
      </c>
      <c r="F119" s="79">
        <v>0</v>
      </c>
      <c r="G119" s="79">
        <v>0</v>
      </c>
      <c r="H119" s="79">
        <v>1746</v>
      </c>
      <c r="I119" s="79">
        <v>1746</v>
      </c>
      <c r="J119" s="31">
        <f>D119+F119+H119</f>
        <v>1746</v>
      </c>
      <c r="K119" s="80">
        <f>E119+G119+I119</f>
        <v>1746</v>
      </c>
      <c r="L119" s="108">
        <v>2241</v>
      </c>
      <c r="M119" s="81">
        <v>2241</v>
      </c>
      <c r="N119" s="9">
        <f>J119+L119</f>
        <v>3987</v>
      </c>
      <c r="O119" s="82">
        <f>K119+M119</f>
        <v>3987</v>
      </c>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row>
    <row r="120" spans="1:138" ht="15" customHeight="1">
      <c r="A120" s="24"/>
      <c r="B120" s="52"/>
      <c r="C120" s="40"/>
      <c r="D120" s="11"/>
      <c r="E120" s="11"/>
      <c r="F120" s="11"/>
      <c r="G120" s="11"/>
      <c r="H120" s="11"/>
      <c r="I120" s="11"/>
      <c r="J120" s="11"/>
      <c r="K120" s="20"/>
      <c r="L120" s="32"/>
      <c r="M120" s="33"/>
      <c r="N120" s="11"/>
      <c r="O120" s="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row>
    <row r="121" spans="1:138" ht="15" customHeight="1">
      <c r="A121" s="24"/>
      <c r="B121" s="39"/>
      <c r="C121" s="40"/>
      <c r="D121" s="27"/>
      <c r="E121" s="27"/>
      <c r="F121" s="27"/>
      <c r="G121" s="27"/>
      <c r="H121" s="27"/>
      <c r="I121" s="27"/>
      <c r="J121" s="49"/>
      <c r="K121" s="28"/>
      <c r="L121" s="110">
        <v>250</v>
      </c>
      <c r="M121" s="87">
        <v>250</v>
      </c>
      <c r="N121" s="11"/>
      <c r="O121" s="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row>
    <row r="122" spans="1:138" ht="15" customHeight="1">
      <c r="A122" s="24"/>
      <c r="B122" s="43" t="s">
        <v>43</v>
      </c>
      <c r="C122" s="44"/>
      <c r="D122" s="79">
        <v>0</v>
      </c>
      <c r="E122" s="79">
        <v>0</v>
      </c>
      <c r="F122" s="79">
        <v>0</v>
      </c>
      <c r="G122" s="79">
        <v>0</v>
      </c>
      <c r="H122" s="79">
        <v>923</v>
      </c>
      <c r="I122" s="79">
        <v>923</v>
      </c>
      <c r="J122" s="31">
        <f>D122+F122+H122</f>
        <v>923</v>
      </c>
      <c r="K122" s="80">
        <f>E122+G122+I122</f>
        <v>923</v>
      </c>
      <c r="L122" s="108">
        <v>1185</v>
      </c>
      <c r="M122" s="81">
        <v>1185</v>
      </c>
      <c r="N122" s="9">
        <f>J122+L122</f>
        <v>2108</v>
      </c>
      <c r="O122" s="82">
        <f>K122+M122</f>
        <v>2108</v>
      </c>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row>
    <row r="123" spans="1:138" ht="15" customHeight="1">
      <c r="A123" s="24"/>
      <c r="B123" s="39"/>
      <c r="C123" s="40"/>
      <c r="D123" s="11"/>
      <c r="E123" s="11"/>
      <c r="F123" s="11"/>
      <c r="G123" s="11"/>
      <c r="H123" s="11"/>
      <c r="I123" s="11"/>
      <c r="J123" s="11"/>
      <c r="K123" s="20"/>
      <c r="L123" s="32"/>
      <c r="M123" s="33"/>
      <c r="N123" s="11"/>
      <c r="O123" s="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row>
    <row r="124" spans="1:138" ht="15" customHeight="1">
      <c r="A124" s="24"/>
      <c r="B124" s="39"/>
      <c r="C124" s="40"/>
      <c r="D124" s="27"/>
      <c r="E124" s="27"/>
      <c r="F124" s="27"/>
      <c r="G124" s="27"/>
      <c r="H124" s="27"/>
      <c r="I124" s="27"/>
      <c r="J124" s="49"/>
      <c r="K124" s="28"/>
      <c r="L124" s="110">
        <v>100</v>
      </c>
      <c r="M124" s="87">
        <v>100</v>
      </c>
      <c r="N124" s="11"/>
      <c r="O124" s="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row>
    <row r="125" spans="1:138" ht="15" customHeight="1">
      <c r="A125" s="24"/>
      <c r="B125" s="43" t="s">
        <v>45</v>
      </c>
      <c r="C125" s="44"/>
      <c r="D125" s="9">
        <v>0</v>
      </c>
      <c r="E125" s="9">
        <v>0</v>
      </c>
      <c r="F125" s="9">
        <v>0</v>
      </c>
      <c r="G125" s="9">
        <v>0</v>
      </c>
      <c r="H125" s="79">
        <v>127</v>
      </c>
      <c r="I125" s="79">
        <v>127</v>
      </c>
      <c r="J125" s="31">
        <f>D125+F125+H125</f>
        <v>127</v>
      </c>
      <c r="K125" s="80">
        <f>E125+G125+I125</f>
        <v>127</v>
      </c>
      <c r="L125" s="108">
        <v>430</v>
      </c>
      <c r="M125" s="81">
        <v>430</v>
      </c>
      <c r="N125" s="9">
        <f>J125+L125</f>
        <v>557</v>
      </c>
      <c r="O125" s="82">
        <f>K125+M125</f>
        <v>557</v>
      </c>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row>
    <row r="126" spans="1:138" ht="15" customHeight="1">
      <c r="A126" s="24"/>
      <c r="B126" s="52"/>
      <c r="C126" s="35"/>
      <c r="D126" s="10"/>
      <c r="E126" s="10"/>
      <c r="F126" s="10"/>
      <c r="G126" s="10"/>
      <c r="H126" s="10"/>
      <c r="I126" s="10"/>
      <c r="J126" s="10"/>
      <c r="K126" s="36"/>
      <c r="L126" s="112"/>
      <c r="M126" s="94"/>
      <c r="N126" s="10"/>
      <c r="O126" s="4"/>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row>
    <row r="127" spans="1:138" ht="15" customHeight="1">
      <c r="A127" s="24"/>
      <c r="B127" s="39"/>
      <c r="C127" s="40"/>
      <c r="D127" s="11"/>
      <c r="E127" s="11"/>
      <c r="F127" s="11"/>
      <c r="G127" s="11"/>
      <c r="H127" s="11"/>
      <c r="I127" s="11"/>
      <c r="J127" s="11"/>
      <c r="K127" s="20"/>
      <c r="L127" s="113">
        <v>1106</v>
      </c>
      <c r="M127" s="95">
        <v>1106</v>
      </c>
      <c r="N127" s="11"/>
      <c r="O127" s="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row>
    <row r="128" spans="1:138" ht="15" customHeight="1">
      <c r="A128" s="24"/>
      <c r="B128" s="43" t="s">
        <v>19</v>
      </c>
      <c r="C128" s="44"/>
      <c r="D128" s="79">
        <v>0</v>
      </c>
      <c r="E128" s="79">
        <v>0</v>
      </c>
      <c r="F128" s="79">
        <v>0</v>
      </c>
      <c r="G128" s="79">
        <v>0</v>
      </c>
      <c r="H128" s="79">
        <v>799</v>
      </c>
      <c r="I128" s="79">
        <v>799</v>
      </c>
      <c r="J128" s="31">
        <f>D128+F128+H128</f>
        <v>799</v>
      </c>
      <c r="K128" s="80">
        <f>E128+G128+I128</f>
        <v>799</v>
      </c>
      <c r="L128" s="108">
        <v>1455</v>
      </c>
      <c r="M128" s="81">
        <v>1455</v>
      </c>
      <c r="N128" s="9">
        <f>J128+L128</f>
        <v>2254</v>
      </c>
      <c r="O128" s="82">
        <f>K128+M128</f>
        <v>2254</v>
      </c>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row>
    <row r="129" spans="1:138" ht="15" customHeight="1">
      <c r="A129" s="24"/>
      <c r="B129" s="52"/>
      <c r="C129" s="35"/>
      <c r="D129" s="10"/>
      <c r="E129" s="10"/>
      <c r="F129" s="10"/>
      <c r="G129" s="10"/>
      <c r="H129" s="10"/>
      <c r="I129" s="10"/>
      <c r="J129" s="10"/>
      <c r="K129" s="36"/>
      <c r="L129" s="112"/>
      <c r="M129" s="94"/>
      <c r="N129" s="10"/>
      <c r="O129" s="4"/>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row>
    <row r="130" spans="1:138" ht="15" customHeight="1">
      <c r="A130" s="24"/>
      <c r="B130" s="39"/>
      <c r="C130" s="40"/>
      <c r="D130" s="49"/>
      <c r="E130" s="49"/>
      <c r="F130" s="11"/>
      <c r="G130" s="11"/>
      <c r="H130" s="11"/>
      <c r="I130" s="11"/>
      <c r="J130" s="28"/>
      <c r="K130" s="28"/>
      <c r="L130" s="115">
        <v>0</v>
      </c>
      <c r="M130" s="87">
        <v>1450</v>
      </c>
      <c r="N130" s="11"/>
      <c r="O130" s="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row>
    <row r="131" spans="1:138" ht="15" customHeight="1">
      <c r="A131" s="24"/>
      <c r="B131" s="43" t="s">
        <v>71</v>
      </c>
      <c r="C131" s="44"/>
      <c r="D131" s="79">
        <v>0</v>
      </c>
      <c r="E131" s="79">
        <v>1820</v>
      </c>
      <c r="F131" s="79">
        <v>0</v>
      </c>
      <c r="G131" s="79">
        <v>0</v>
      </c>
      <c r="H131" s="79">
        <v>0</v>
      </c>
      <c r="I131" s="79">
        <v>1900</v>
      </c>
      <c r="J131" s="31">
        <f>D131+F131+H131</f>
        <v>0</v>
      </c>
      <c r="K131" s="80">
        <f>E131+G131+I131</f>
        <v>3720</v>
      </c>
      <c r="L131" s="109">
        <v>0</v>
      </c>
      <c r="M131" s="79">
        <v>2530</v>
      </c>
      <c r="N131" s="9">
        <f>J131+L131</f>
        <v>0</v>
      </c>
      <c r="O131" s="86">
        <f>K131+M131</f>
        <v>6250</v>
      </c>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row>
    <row r="132" spans="1:138" ht="15" customHeight="1">
      <c r="A132" s="24"/>
      <c r="B132" s="52"/>
      <c r="C132" s="35"/>
      <c r="D132" s="103"/>
      <c r="E132" s="103"/>
      <c r="F132" s="10"/>
      <c r="G132" s="10"/>
      <c r="H132" s="10"/>
      <c r="I132" s="10"/>
      <c r="J132" s="72"/>
      <c r="K132" s="72"/>
      <c r="L132" s="37"/>
      <c r="M132" s="10"/>
      <c r="N132" s="3"/>
      <c r="O132" s="4"/>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row>
    <row r="133" spans="1:138" ht="15" customHeight="1">
      <c r="A133" s="24"/>
      <c r="B133" s="39"/>
      <c r="C133" s="73"/>
      <c r="D133" s="102"/>
      <c r="E133" s="102"/>
      <c r="F133" s="11"/>
      <c r="G133" s="11"/>
      <c r="H133" s="51"/>
      <c r="I133" s="51"/>
      <c r="J133" s="74"/>
      <c r="K133" s="114"/>
      <c r="L133" s="116">
        <f>SUM(L25,L28,L31,L34,L37,L40,L43,L46,L49,L52,L55,L58,L61,L64,L70,L73,L79,L82,L85,L91,L94,L112,L115,L118,L121,L124,L127,L130)</f>
        <v>62261</v>
      </c>
      <c r="M133" s="98">
        <f>SUM(M25,M28,M31,M34,M37,M40,M43,M46,M49,M52,M55,M58,M61,M64,M70,M73,M79,M82,M85,M91,M94,M112,M115,M118,M121,M124,M127,M130)</f>
        <v>62261</v>
      </c>
      <c r="N133" s="5"/>
      <c r="O133" s="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row>
    <row r="134" spans="1:138" ht="15" customHeight="1" thickBot="1">
      <c r="A134" s="24"/>
      <c r="B134" s="278" t="s">
        <v>20</v>
      </c>
      <c r="C134" s="279"/>
      <c r="D134" s="96">
        <f>SUM(D9:D131)-D108</f>
        <v>94228</v>
      </c>
      <c r="E134" s="96">
        <f>SUM(E9:E131)-E108</f>
        <v>94228</v>
      </c>
      <c r="F134" s="91">
        <f aca="true" t="shared" si="0" ref="F134:K134">SUM(F9:F131)</f>
        <v>321</v>
      </c>
      <c r="G134" s="91">
        <f t="shared" si="0"/>
        <v>321</v>
      </c>
      <c r="H134" s="91">
        <f t="shared" si="0"/>
        <v>47073</v>
      </c>
      <c r="I134" s="91">
        <f t="shared" si="0"/>
        <v>47073</v>
      </c>
      <c r="J134" s="97">
        <f t="shared" si="0"/>
        <v>141622</v>
      </c>
      <c r="K134" s="97">
        <f t="shared" si="0"/>
        <v>141622</v>
      </c>
      <c r="L134" s="13"/>
      <c r="M134" s="12"/>
      <c r="N134" s="7"/>
      <c r="O134" s="8"/>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row>
    <row r="135" spans="1:15" ht="6" customHeight="1">
      <c r="A135" s="24"/>
      <c r="B135" s="24"/>
      <c r="C135" s="24"/>
      <c r="D135" s="75"/>
      <c r="E135" s="75"/>
      <c r="F135" s="75"/>
      <c r="G135" s="75"/>
      <c r="H135" s="75"/>
      <c r="I135" s="75"/>
      <c r="J135" s="75"/>
      <c r="K135" s="75"/>
      <c r="L135" s="75"/>
      <c r="M135" s="75"/>
      <c r="N135" s="75"/>
      <c r="O135" s="75"/>
    </row>
    <row r="136" spans="2:15" s="76" customFormat="1" ht="14.25" customHeight="1">
      <c r="B136" s="258" t="s">
        <v>85</v>
      </c>
      <c r="C136" s="258"/>
      <c r="D136" s="258"/>
      <c r="E136" s="258"/>
      <c r="F136" s="258"/>
      <c r="G136" s="258"/>
      <c r="H136" s="258"/>
      <c r="I136" s="258"/>
      <c r="J136" s="258"/>
      <c r="K136" s="258"/>
      <c r="L136" s="258"/>
      <c r="M136" s="258"/>
      <c r="N136" s="258"/>
      <c r="O136" s="258"/>
    </row>
    <row r="137" spans="2:15" s="76" customFormat="1" ht="14.25" customHeight="1">
      <c r="B137" s="258" t="s">
        <v>86</v>
      </c>
      <c r="C137" s="258"/>
      <c r="D137" s="258"/>
      <c r="E137" s="258"/>
      <c r="F137" s="258"/>
      <c r="G137" s="258"/>
      <c r="H137" s="258"/>
      <c r="I137" s="258"/>
      <c r="J137" s="258"/>
      <c r="K137" s="258"/>
      <c r="L137" s="258"/>
      <c r="M137" s="258"/>
      <c r="N137" s="258"/>
      <c r="O137" s="258"/>
    </row>
    <row r="138" spans="2:15" s="76" customFormat="1" ht="14.25" customHeight="1">
      <c r="B138" s="258"/>
      <c r="C138" s="258"/>
      <c r="D138" s="258"/>
      <c r="E138" s="258"/>
      <c r="F138" s="258"/>
      <c r="G138" s="258"/>
      <c r="H138" s="258"/>
      <c r="I138" s="258"/>
      <c r="J138" s="258"/>
      <c r="K138" s="258"/>
      <c r="L138" s="258"/>
      <c r="M138" s="258"/>
      <c r="N138" s="258"/>
      <c r="O138" s="258"/>
    </row>
    <row r="139" spans="2:15" s="76" customFormat="1" ht="14.25" customHeight="1">
      <c r="B139" s="258" t="s">
        <v>88</v>
      </c>
      <c r="C139" s="258"/>
      <c r="D139" s="258"/>
      <c r="E139" s="258"/>
      <c r="F139" s="258"/>
      <c r="G139" s="258"/>
      <c r="H139" s="258"/>
      <c r="I139" s="258"/>
      <c r="J139" s="258"/>
      <c r="K139" s="258"/>
      <c r="L139" s="258"/>
      <c r="M139" s="258"/>
      <c r="N139" s="258"/>
      <c r="O139" s="258"/>
    </row>
    <row r="140" spans="2:15" s="76" customFormat="1" ht="14.25" customHeight="1">
      <c r="B140" s="258"/>
      <c r="C140" s="258"/>
      <c r="D140" s="258"/>
      <c r="E140" s="258"/>
      <c r="F140" s="258"/>
      <c r="G140" s="258"/>
      <c r="H140" s="258"/>
      <c r="I140" s="258"/>
      <c r="J140" s="258"/>
      <c r="K140" s="258"/>
      <c r="L140" s="258"/>
      <c r="M140" s="258"/>
      <c r="N140" s="258"/>
      <c r="O140" s="258"/>
    </row>
    <row r="141" spans="2:15" s="76" customFormat="1" ht="14.25" customHeight="1">
      <c r="B141" s="258"/>
      <c r="C141" s="258"/>
      <c r="D141" s="258"/>
      <c r="E141" s="258"/>
      <c r="F141" s="258"/>
      <c r="G141" s="258"/>
      <c r="H141" s="258"/>
      <c r="I141" s="258"/>
      <c r="J141" s="258"/>
      <c r="K141" s="258"/>
      <c r="L141" s="258"/>
      <c r="M141" s="258"/>
      <c r="N141" s="258"/>
      <c r="O141" s="258"/>
    </row>
    <row r="142" spans="2:15" s="76" customFormat="1" ht="14.25" customHeight="1">
      <c r="B142" s="258" t="s">
        <v>87</v>
      </c>
      <c r="C142" s="258"/>
      <c r="D142" s="258"/>
      <c r="E142" s="258"/>
      <c r="F142" s="258"/>
      <c r="G142" s="258"/>
      <c r="H142" s="258"/>
      <c r="I142" s="258"/>
      <c r="J142" s="258"/>
      <c r="K142" s="258"/>
      <c r="L142" s="258"/>
      <c r="M142" s="258"/>
      <c r="N142" s="258"/>
      <c r="O142" s="258"/>
    </row>
    <row r="143" spans="2:15" s="76" customFormat="1" ht="14.25" customHeight="1">
      <c r="B143" s="258"/>
      <c r="C143" s="258"/>
      <c r="D143" s="258"/>
      <c r="E143" s="258"/>
      <c r="F143" s="258"/>
      <c r="G143" s="258"/>
      <c r="H143" s="258"/>
      <c r="I143" s="258"/>
      <c r="J143" s="258"/>
      <c r="K143" s="258"/>
      <c r="L143" s="258"/>
      <c r="M143" s="258"/>
      <c r="N143" s="258"/>
      <c r="O143" s="258"/>
    </row>
    <row r="144" spans="2:15" s="76" customFormat="1" ht="14.25" customHeight="1">
      <c r="B144" s="258" t="s">
        <v>89</v>
      </c>
      <c r="C144" s="258"/>
      <c r="D144" s="258"/>
      <c r="E144" s="258"/>
      <c r="F144" s="258"/>
      <c r="G144" s="258"/>
      <c r="H144" s="258"/>
      <c r="I144" s="258"/>
      <c r="J144" s="258"/>
      <c r="K144" s="258"/>
      <c r="L144" s="258"/>
      <c r="M144" s="258"/>
      <c r="N144" s="258"/>
      <c r="O144" s="258"/>
    </row>
    <row r="145" spans="2:15" s="76" customFormat="1" ht="14.25" customHeight="1">
      <c r="B145" s="258"/>
      <c r="C145" s="258"/>
      <c r="D145" s="258"/>
      <c r="E145" s="258"/>
      <c r="F145" s="258"/>
      <c r="G145" s="258"/>
      <c r="H145" s="258"/>
      <c r="I145" s="258"/>
      <c r="J145" s="258"/>
      <c r="K145" s="258"/>
      <c r="L145" s="258"/>
      <c r="M145" s="258"/>
      <c r="N145" s="258"/>
      <c r="O145" s="258"/>
    </row>
    <row r="146" spans="2:15" s="76" customFormat="1" ht="14.25" customHeight="1">
      <c r="B146" s="1"/>
      <c r="C146" s="1"/>
      <c r="D146" s="1"/>
      <c r="E146" s="1"/>
      <c r="F146" s="1"/>
      <c r="G146" s="1"/>
      <c r="H146" s="1"/>
      <c r="I146" s="1"/>
      <c r="J146" s="1"/>
      <c r="K146" s="1"/>
      <c r="L146" s="1"/>
      <c r="M146" s="1"/>
      <c r="N146" s="1"/>
      <c r="O146" s="1"/>
    </row>
    <row r="147" spans="2:15" ht="8.25" customHeight="1">
      <c r="B147" s="99"/>
      <c r="C147" s="99"/>
      <c r="D147" s="99"/>
      <c r="E147" s="99"/>
      <c r="F147" s="99"/>
      <c r="G147" s="99"/>
      <c r="H147" s="99"/>
      <c r="I147" s="99"/>
      <c r="J147" s="99"/>
      <c r="K147" s="99"/>
      <c r="L147" s="99"/>
      <c r="M147" s="99"/>
      <c r="N147" s="99"/>
      <c r="O147" s="99"/>
    </row>
    <row r="148" spans="2:15" s="76" customFormat="1" ht="14.25" customHeight="1">
      <c r="B148" s="258" t="s">
        <v>73</v>
      </c>
      <c r="C148" s="258"/>
      <c r="D148" s="258"/>
      <c r="E148" s="258"/>
      <c r="F148" s="258"/>
      <c r="G148" s="258"/>
      <c r="H148" s="258"/>
      <c r="I148" s="258"/>
      <c r="J148" s="258"/>
      <c r="K148" s="258"/>
      <c r="L148" s="258"/>
      <c r="M148" s="258"/>
      <c r="N148" s="258"/>
      <c r="O148" s="258"/>
    </row>
    <row r="149" spans="2:15" s="76" customFormat="1" ht="14.25" customHeight="1">
      <c r="B149" s="258"/>
      <c r="C149" s="258"/>
      <c r="D149" s="258"/>
      <c r="E149" s="258"/>
      <c r="F149" s="258"/>
      <c r="G149" s="258"/>
      <c r="H149" s="258"/>
      <c r="I149" s="258"/>
      <c r="J149" s="258"/>
      <c r="K149" s="258"/>
      <c r="L149" s="258"/>
      <c r="M149" s="258"/>
      <c r="N149" s="258"/>
      <c r="O149" s="258"/>
    </row>
    <row r="150" spans="2:15" s="76" customFormat="1" ht="14.25" customHeight="1">
      <c r="B150" s="258" t="s">
        <v>84</v>
      </c>
      <c r="C150" s="258"/>
      <c r="D150" s="258"/>
      <c r="E150" s="258"/>
      <c r="F150" s="258"/>
      <c r="G150" s="258"/>
      <c r="H150" s="258"/>
      <c r="I150" s="258"/>
      <c r="J150" s="258"/>
      <c r="K150" s="258"/>
      <c r="L150" s="258"/>
      <c r="M150" s="258"/>
      <c r="N150" s="258"/>
      <c r="O150" s="258"/>
    </row>
    <row r="151" spans="2:15" s="76" customFormat="1" ht="14.25" customHeight="1">
      <c r="B151" s="258" t="s">
        <v>61</v>
      </c>
      <c r="C151" s="258"/>
      <c r="D151" s="258"/>
      <c r="E151" s="258"/>
      <c r="F151" s="258"/>
      <c r="G151" s="258"/>
      <c r="H151" s="258"/>
      <c r="I151" s="258"/>
      <c r="J151" s="258"/>
      <c r="K151" s="258"/>
      <c r="L151" s="258"/>
      <c r="M151" s="258"/>
      <c r="N151" s="258"/>
      <c r="O151" s="258"/>
    </row>
    <row r="152" spans="2:15" s="76" customFormat="1" ht="14.25" customHeight="1">
      <c r="B152" s="258"/>
      <c r="C152" s="258"/>
      <c r="D152" s="258"/>
      <c r="E152" s="258"/>
      <c r="F152" s="258"/>
      <c r="G152" s="258"/>
      <c r="H152" s="258"/>
      <c r="I152" s="258"/>
      <c r="J152" s="258"/>
      <c r="K152" s="258"/>
      <c r="L152" s="258"/>
      <c r="M152" s="258"/>
      <c r="N152" s="258"/>
      <c r="O152" s="258"/>
    </row>
    <row r="153" spans="2:15" s="76" customFormat="1" ht="14.25" customHeight="1">
      <c r="B153" s="258" t="s">
        <v>90</v>
      </c>
      <c r="C153" s="258"/>
      <c r="D153" s="258"/>
      <c r="E153" s="258"/>
      <c r="F153" s="258"/>
      <c r="G153" s="258"/>
      <c r="H153" s="258"/>
      <c r="I153" s="258"/>
      <c r="J153" s="258"/>
      <c r="K153" s="258"/>
      <c r="L153" s="258"/>
      <c r="M153" s="258"/>
      <c r="N153" s="258"/>
      <c r="O153" s="258"/>
    </row>
    <row r="154" spans="2:15" s="76" customFormat="1" ht="14.25" customHeight="1">
      <c r="B154" s="273" t="s">
        <v>94</v>
      </c>
      <c r="C154" s="273"/>
      <c r="D154" s="273"/>
      <c r="E154" s="273"/>
      <c r="F154" s="273"/>
      <c r="G154" s="273"/>
      <c r="H154" s="273"/>
      <c r="I154" s="273"/>
      <c r="J154" s="273"/>
      <c r="K154" s="273"/>
      <c r="L154" s="273"/>
      <c r="M154" s="273"/>
      <c r="N154" s="273"/>
      <c r="O154" s="273"/>
    </row>
    <row r="155" spans="2:15" s="76" customFormat="1" ht="14.25" customHeight="1">
      <c r="B155" s="273" t="s">
        <v>92</v>
      </c>
      <c r="C155" s="273"/>
      <c r="D155" s="273"/>
      <c r="E155" s="273"/>
      <c r="F155" s="273"/>
      <c r="G155" s="273"/>
      <c r="H155" s="273"/>
      <c r="I155" s="273"/>
      <c r="J155" s="273"/>
      <c r="K155" s="273"/>
      <c r="L155" s="273"/>
      <c r="M155" s="273"/>
      <c r="N155" s="273"/>
      <c r="O155" s="273"/>
    </row>
    <row r="156" spans="2:15" s="77" customFormat="1" ht="14.25" customHeight="1">
      <c r="B156" s="286" t="s">
        <v>93</v>
      </c>
      <c r="C156" s="286"/>
      <c r="D156" s="286"/>
      <c r="E156" s="286"/>
      <c r="F156" s="286"/>
      <c r="G156" s="286"/>
      <c r="H156" s="286"/>
      <c r="I156" s="286"/>
      <c r="J156" s="286"/>
      <c r="K156" s="286"/>
      <c r="L156" s="286"/>
      <c r="M156" s="286"/>
      <c r="N156" s="286"/>
      <c r="O156" s="286"/>
    </row>
    <row r="157" spans="2:15" s="77" customFormat="1" ht="14.25" customHeight="1">
      <c r="B157" s="273" t="s">
        <v>74</v>
      </c>
      <c r="C157" s="273"/>
      <c r="D157" s="273"/>
      <c r="E157" s="273"/>
      <c r="F157" s="273"/>
      <c r="G157" s="273"/>
      <c r="H157" s="273"/>
      <c r="I157" s="273"/>
      <c r="J157" s="273"/>
      <c r="K157" s="273"/>
      <c r="L157" s="273"/>
      <c r="M157" s="273"/>
      <c r="N157" s="273"/>
      <c r="O157" s="273"/>
    </row>
    <row r="158" spans="2:15" ht="33" customHeight="1">
      <c r="B158" s="285"/>
      <c r="C158" s="285"/>
      <c r="D158" s="285"/>
      <c r="E158" s="285"/>
      <c r="F158" s="285"/>
      <c r="G158" s="285"/>
      <c r="H158" s="285"/>
      <c r="I158" s="285"/>
      <c r="J158" s="285"/>
      <c r="K158" s="285"/>
      <c r="L158" s="285"/>
      <c r="M158" s="285"/>
      <c r="N158" s="285"/>
      <c r="O158" s="285"/>
    </row>
    <row r="159" spans="2:15" ht="33" customHeight="1">
      <c r="B159" s="285"/>
      <c r="C159" s="285"/>
      <c r="D159" s="285"/>
      <c r="E159" s="285"/>
      <c r="F159" s="285"/>
      <c r="G159" s="285"/>
      <c r="H159" s="285"/>
      <c r="I159" s="285"/>
      <c r="J159" s="285"/>
      <c r="K159" s="285"/>
      <c r="L159" s="285"/>
      <c r="M159" s="285"/>
      <c r="N159" s="285"/>
      <c r="O159" s="285"/>
    </row>
    <row r="160" spans="2:15" ht="33" customHeight="1">
      <c r="B160" s="285"/>
      <c r="C160" s="285"/>
      <c r="D160" s="285"/>
      <c r="E160" s="285"/>
      <c r="F160" s="285"/>
      <c r="G160" s="285"/>
      <c r="H160" s="285"/>
      <c r="I160" s="285"/>
      <c r="J160" s="285"/>
      <c r="K160" s="285"/>
      <c r="L160" s="285"/>
      <c r="M160" s="285"/>
      <c r="N160" s="285"/>
      <c r="O160" s="285"/>
    </row>
    <row r="161" spans="2:15" ht="33" customHeight="1">
      <c r="B161" s="285"/>
      <c r="C161" s="285"/>
      <c r="D161" s="285"/>
      <c r="E161" s="285"/>
      <c r="F161" s="285"/>
      <c r="G161" s="285"/>
      <c r="H161" s="285"/>
      <c r="I161" s="285"/>
      <c r="J161" s="285"/>
      <c r="K161" s="285"/>
      <c r="L161" s="285"/>
      <c r="M161" s="285"/>
      <c r="N161" s="285"/>
      <c r="O161" s="285"/>
    </row>
    <row r="162" ht="33" customHeight="1">
      <c r="B162" s="2"/>
    </row>
    <row r="163" ht="14.25" customHeight="1">
      <c r="B163" s="2" t="s">
        <v>26</v>
      </c>
    </row>
    <row r="164" ht="14.25" customHeight="1">
      <c r="B164" s="2" t="s">
        <v>27</v>
      </c>
    </row>
  </sheetData>
  <sheetProtection/>
  <mergeCells count="30">
    <mergeCell ref="B161:O161"/>
    <mergeCell ref="B158:O158"/>
    <mergeCell ref="B159:O159"/>
    <mergeCell ref="B160:O160"/>
    <mergeCell ref="B144:O145"/>
    <mergeCell ref="B157:O157"/>
    <mergeCell ref="B150:O150"/>
    <mergeCell ref="B151:O152"/>
    <mergeCell ref="B156:O156"/>
    <mergeCell ref="B153:O153"/>
    <mergeCell ref="B148:O149"/>
    <mergeCell ref="B155:O155"/>
    <mergeCell ref="B154:O154"/>
    <mergeCell ref="F6:G7"/>
    <mergeCell ref="B136:O136"/>
    <mergeCell ref="B134:C134"/>
    <mergeCell ref="J6:K7"/>
    <mergeCell ref="D6:E7"/>
    <mergeCell ref="H6:I7"/>
    <mergeCell ref="L6:O6"/>
    <mergeCell ref="B137:O138"/>
    <mergeCell ref="B139:O141"/>
    <mergeCell ref="B142:O143"/>
    <mergeCell ref="B2:O2"/>
    <mergeCell ref="B5:C5"/>
    <mergeCell ref="N7:O7"/>
    <mergeCell ref="N4:O4"/>
    <mergeCell ref="B6:C8"/>
    <mergeCell ref="N3:O3"/>
    <mergeCell ref="L7:M7"/>
  </mergeCells>
  <printOptions horizontalCentered="1"/>
  <pageMargins left="0.5511811023622047" right="0.6299212598425197" top="0.6299212598425197" bottom="0.6692913385826772" header="0.2362204724409449" footer="0.2362204724409449"/>
  <pageSetup horizontalDpi="600" verticalDpi="600" orientation="landscape" paperSize="9" scale="69" r:id="rId2"/>
  <headerFooter alignWithMargins="0">
    <oddFooter>&amp;C&amp;14－ &amp;P －</oddFooter>
  </headerFooter>
  <rowBreaks count="2" manualBreakCount="2">
    <brk id="50" max="15" man="1"/>
    <brk id="98" max="15" man="1"/>
  </rowBreaks>
  <drawing r:id="rId1"/>
</worksheet>
</file>

<file path=xl/worksheets/sheet2.xml><?xml version="1.0" encoding="utf-8"?>
<worksheet xmlns="http://schemas.openxmlformats.org/spreadsheetml/2006/main" xmlns:r="http://schemas.openxmlformats.org/officeDocument/2006/relationships">
  <dimension ref="A2:EH157"/>
  <sheetViews>
    <sheetView showGridLines="0" view="pageBreakPreview" zoomScale="75" zoomScaleNormal="75" zoomScaleSheetLayoutView="75" zoomScalePageLayoutView="0" workbookViewId="0" topLeftCell="A1">
      <pane xSplit="3" ySplit="8" topLeftCell="D75" activePane="bottomRight" state="frozen"/>
      <selection pane="topLeft" activeCell="F50" sqref="F50"/>
      <selection pane="topRight" activeCell="F50" sqref="F50"/>
      <selection pane="bottomLeft" activeCell="F50" sqref="F50"/>
      <selection pane="bottomRight" activeCell="F50" sqref="F50"/>
    </sheetView>
  </sheetViews>
  <sheetFormatPr defaultColWidth="9.00390625" defaultRowHeight="14.25" customHeight="1"/>
  <cols>
    <col min="1" max="1" width="1.37890625" style="14" customWidth="1"/>
    <col min="2" max="2" width="7.50390625" style="14" customWidth="1"/>
    <col min="3" max="3" width="25.00390625" style="14" customWidth="1"/>
    <col min="4" max="15" width="11.125" style="14" customWidth="1"/>
    <col min="16" max="16" width="1.25" style="14" customWidth="1"/>
    <col min="17" max="16384" width="9.00390625" style="14" customWidth="1"/>
  </cols>
  <sheetData>
    <row r="2" spans="2:15" ht="22.5" customHeight="1">
      <c r="B2" s="259" t="s">
        <v>64</v>
      </c>
      <c r="C2" s="259"/>
      <c r="D2" s="259"/>
      <c r="E2" s="259"/>
      <c r="F2" s="259"/>
      <c r="G2" s="259"/>
      <c r="H2" s="259"/>
      <c r="I2" s="259"/>
      <c r="J2" s="259"/>
      <c r="K2" s="259"/>
      <c r="L2" s="259"/>
      <c r="M2" s="259"/>
      <c r="N2" s="259"/>
      <c r="O2" s="259"/>
    </row>
    <row r="3" spans="14:15" ht="14.25">
      <c r="N3" s="270" t="s">
        <v>63</v>
      </c>
      <c r="O3" s="270"/>
    </row>
    <row r="4" spans="14:15" ht="15" customHeight="1">
      <c r="N4" s="263" t="s">
        <v>24</v>
      </c>
      <c r="O4" s="263"/>
    </row>
    <row r="5" spans="2:138" ht="15" customHeight="1" thickBot="1">
      <c r="B5" s="260"/>
      <c r="C5" s="260"/>
      <c r="O5" s="15" t="s">
        <v>55</v>
      </c>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row>
    <row r="6" spans="2:138" ht="15" customHeight="1">
      <c r="B6" s="264" t="s">
        <v>5</v>
      </c>
      <c r="C6" s="265"/>
      <c r="D6" s="274" t="s">
        <v>0</v>
      </c>
      <c r="E6" s="275"/>
      <c r="F6" s="274" t="s">
        <v>1</v>
      </c>
      <c r="G6" s="275"/>
      <c r="H6" s="274" t="s">
        <v>2</v>
      </c>
      <c r="I6" s="275"/>
      <c r="J6" s="274" t="s">
        <v>3</v>
      </c>
      <c r="K6" s="280"/>
      <c r="L6" s="282" t="s">
        <v>4</v>
      </c>
      <c r="M6" s="283"/>
      <c r="N6" s="283"/>
      <c r="O6" s="284"/>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row>
    <row r="7" spans="2:138" ht="15" customHeight="1">
      <c r="B7" s="266"/>
      <c r="C7" s="267"/>
      <c r="D7" s="276"/>
      <c r="E7" s="277"/>
      <c r="F7" s="276"/>
      <c r="G7" s="277"/>
      <c r="H7" s="276"/>
      <c r="I7" s="277"/>
      <c r="J7" s="276"/>
      <c r="K7" s="281"/>
      <c r="L7" s="271" t="s">
        <v>6</v>
      </c>
      <c r="M7" s="272"/>
      <c r="N7" s="261" t="s">
        <v>7</v>
      </c>
      <c r="O7" s="262"/>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row>
    <row r="8" spans="2:138" ht="15" customHeight="1" thickBot="1">
      <c r="B8" s="268"/>
      <c r="C8" s="269"/>
      <c r="D8" s="104" t="s">
        <v>62</v>
      </c>
      <c r="E8" s="104" t="s">
        <v>66</v>
      </c>
      <c r="F8" s="104" t="s">
        <v>50</v>
      </c>
      <c r="G8" s="104" t="s">
        <v>65</v>
      </c>
      <c r="H8" s="104" t="s">
        <v>50</v>
      </c>
      <c r="I8" s="104" t="s">
        <v>65</v>
      </c>
      <c r="J8" s="105" t="s">
        <v>50</v>
      </c>
      <c r="K8" s="105" t="s">
        <v>65</v>
      </c>
      <c r="L8" s="106" t="s">
        <v>50</v>
      </c>
      <c r="M8" s="104" t="s">
        <v>65</v>
      </c>
      <c r="N8" s="105" t="s">
        <v>50</v>
      </c>
      <c r="O8" s="107" t="s">
        <v>65</v>
      </c>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row>
    <row r="9" spans="2:138" ht="15" customHeight="1">
      <c r="B9" s="17" t="s">
        <v>8</v>
      </c>
      <c r="C9" s="18"/>
      <c r="D9" s="19"/>
      <c r="E9" s="19"/>
      <c r="F9" s="11"/>
      <c r="G9" s="11"/>
      <c r="H9" s="11"/>
      <c r="I9" s="11"/>
      <c r="J9" s="20"/>
      <c r="K9" s="20"/>
      <c r="L9" s="21"/>
      <c r="M9" s="22"/>
      <c r="N9" s="19"/>
      <c r="O9" s="23"/>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row>
    <row r="10" spans="1:138" ht="15" customHeight="1">
      <c r="A10" s="24"/>
      <c r="B10" s="25"/>
      <c r="C10" s="26"/>
      <c r="D10" s="27"/>
      <c r="E10" s="27"/>
      <c r="F10" s="11"/>
      <c r="G10" s="11"/>
      <c r="H10" s="11"/>
      <c r="I10" s="11"/>
      <c r="J10" s="28"/>
      <c r="K10" s="28"/>
      <c r="L10" s="29"/>
      <c r="M10" s="30"/>
      <c r="N10" s="11"/>
      <c r="O10" s="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row>
    <row r="11" spans="1:138" ht="15" customHeight="1">
      <c r="A11" s="24"/>
      <c r="B11" s="25" t="s">
        <v>52</v>
      </c>
      <c r="C11" s="26"/>
      <c r="D11" s="83">
        <v>47</v>
      </c>
      <c r="E11" s="83">
        <v>47</v>
      </c>
      <c r="F11" s="83">
        <v>0</v>
      </c>
      <c r="G11" s="83">
        <v>0</v>
      </c>
      <c r="H11" s="84">
        <v>0</v>
      </c>
      <c r="I11" s="84">
        <v>0</v>
      </c>
      <c r="J11" s="20">
        <f>D11+F11+H11</f>
        <v>47</v>
      </c>
      <c r="K11" s="80">
        <f>E11+G11+I11</f>
        <v>47</v>
      </c>
      <c r="L11" s="109">
        <v>57</v>
      </c>
      <c r="M11" s="85">
        <v>57</v>
      </c>
      <c r="N11" s="11">
        <f>J11+L11</f>
        <v>104</v>
      </c>
      <c r="O11" s="86">
        <f>K11+M11</f>
        <v>104</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row>
    <row r="12" spans="1:138" ht="15" customHeight="1">
      <c r="A12" s="24"/>
      <c r="B12" s="34"/>
      <c r="C12" s="35"/>
      <c r="D12" s="10"/>
      <c r="E12" s="10"/>
      <c r="F12" s="10"/>
      <c r="G12" s="10"/>
      <c r="H12" s="10"/>
      <c r="I12" s="10"/>
      <c r="J12" s="36"/>
      <c r="K12" s="36"/>
      <c r="L12" s="37"/>
      <c r="M12" s="38"/>
      <c r="N12" s="10"/>
      <c r="O12" s="4"/>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row>
    <row r="13" spans="1:138" ht="15" customHeight="1">
      <c r="A13" s="24"/>
      <c r="B13" s="39"/>
      <c r="C13" s="40"/>
      <c r="D13" s="27"/>
      <c r="E13" s="27"/>
      <c r="F13" s="11"/>
      <c r="G13" s="11"/>
      <c r="H13" s="11"/>
      <c r="I13" s="11"/>
      <c r="J13" s="28"/>
      <c r="K13" s="28"/>
      <c r="L13" s="41"/>
      <c r="M13" s="42"/>
      <c r="N13" s="11"/>
      <c r="O13" s="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row>
    <row r="14" spans="1:138" ht="15" customHeight="1">
      <c r="A14" s="24"/>
      <c r="B14" s="43" t="s">
        <v>67</v>
      </c>
      <c r="C14" s="44"/>
      <c r="D14" s="79">
        <v>410</v>
      </c>
      <c r="E14" s="79">
        <v>410</v>
      </c>
      <c r="F14" s="79">
        <v>0</v>
      </c>
      <c r="G14" s="79">
        <v>0</v>
      </c>
      <c r="H14" s="78">
        <v>0</v>
      </c>
      <c r="I14" s="78">
        <v>0</v>
      </c>
      <c r="J14" s="31">
        <f>D14+F14+H14</f>
        <v>410</v>
      </c>
      <c r="K14" s="80">
        <f>E14+G14+I14</f>
        <v>410</v>
      </c>
      <c r="L14" s="108">
        <v>16258</v>
      </c>
      <c r="M14" s="81">
        <v>16258</v>
      </c>
      <c r="N14" s="9">
        <f>J14+L14</f>
        <v>16668</v>
      </c>
      <c r="O14" s="82">
        <f>K14+M14</f>
        <v>16668</v>
      </c>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row>
    <row r="15" spans="1:138" ht="15" customHeight="1">
      <c r="A15" s="24"/>
      <c r="B15" s="45"/>
      <c r="C15" s="40"/>
      <c r="D15" s="11"/>
      <c r="E15" s="11"/>
      <c r="F15" s="11"/>
      <c r="G15" s="11"/>
      <c r="H15" s="11"/>
      <c r="I15" s="11"/>
      <c r="J15" s="20"/>
      <c r="K15" s="20"/>
      <c r="L15" s="46"/>
      <c r="M15" s="47"/>
      <c r="N15" s="10"/>
      <c r="O15" s="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row>
    <row r="16" spans="1:138" ht="15" customHeight="1">
      <c r="A16" s="24"/>
      <c r="B16" s="39" t="s">
        <v>30</v>
      </c>
      <c r="C16" s="40"/>
      <c r="D16" s="27"/>
      <c r="E16" s="27"/>
      <c r="F16" s="11"/>
      <c r="G16" s="11"/>
      <c r="H16" s="11"/>
      <c r="I16" s="11"/>
      <c r="J16" s="28"/>
      <c r="K16" s="28"/>
      <c r="L16" s="41"/>
      <c r="M16" s="42"/>
      <c r="N16" s="11"/>
      <c r="O16" s="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row>
    <row r="17" spans="1:138" ht="15" customHeight="1">
      <c r="A17" s="24"/>
      <c r="B17" s="48" t="s">
        <v>56</v>
      </c>
      <c r="C17" s="44"/>
      <c r="D17" s="79">
        <v>73</v>
      </c>
      <c r="E17" s="79">
        <v>73</v>
      </c>
      <c r="F17" s="9">
        <v>0</v>
      </c>
      <c r="G17" s="9">
        <v>0</v>
      </c>
      <c r="H17" s="79">
        <v>0</v>
      </c>
      <c r="I17" s="79">
        <v>0</v>
      </c>
      <c r="J17" s="31">
        <f>D17+F17+H17</f>
        <v>73</v>
      </c>
      <c r="K17" s="80">
        <f>E17+G17+I17</f>
        <v>73</v>
      </c>
      <c r="L17" s="108">
        <v>0</v>
      </c>
      <c r="M17" s="81">
        <v>0</v>
      </c>
      <c r="N17" s="9">
        <f>J17+L17</f>
        <v>73</v>
      </c>
      <c r="O17" s="82">
        <f>K17+M17</f>
        <v>73</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row>
    <row r="18" spans="1:138" ht="15" customHeight="1">
      <c r="A18" s="24"/>
      <c r="B18" s="39"/>
      <c r="C18" s="40"/>
      <c r="D18" s="11"/>
      <c r="E18" s="11"/>
      <c r="F18" s="11"/>
      <c r="G18" s="11"/>
      <c r="H18" s="11"/>
      <c r="I18" s="11"/>
      <c r="J18" s="20"/>
      <c r="K18" s="20"/>
      <c r="L18" s="46"/>
      <c r="M18" s="47"/>
      <c r="N18" s="10"/>
      <c r="O18" s="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row>
    <row r="19" spans="1:138" ht="15" customHeight="1">
      <c r="A19" s="24"/>
      <c r="B19" s="39"/>
      <c r="C19" s="40"/>
      <c r="D19" s="27"/>
      <c r="E19" s="27"/>
      <c r="F19" s="11"/>
      <c r="G19" s="11"/>
      <c r="H19" s="11"/>
      <c r="I19" s="11"/>
      <c r="J19" s="28"/>
      <c r="K19" s="28"/>
      <c r="L19" s="41"/>
      <c r="M19" s="42"/>
      <c r="N19" s="11"/>
      <c r="O19" s="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row>
    <row r="20" spans="1:138" ht="15" customHeight="1">
      <c r="A20" s="24"/>
      <c r="B20" s="43" t="s">
        <v>91</v>
      </c>
      <c r="C20" s="44"/>
      <c r="D20" s="79">
        <v>249</v>
      </c>
      <c r="E20" s="79">
        <v>249</v>
      </c>
      <c r="F20" s="79">
        <v>0</v>
      </c>
      <c r="G20" s="79">
        <v>0</v>
      </c>
      <c r="H20" s="79">
        <v>0</v>
      </c>
      <c r="I20" s="79">
        <v>0</v>
      </c>
      <c r="J20" s="31">
        <f>D20+F20+H20</f>
        <v>249</v>
      </c>
      <c r="K20" s="80">
        <f>E20+G20+I20</f>
        <v>249</v>
      </c>
      <c r="L20" s="108">
        <v>4788</v>
      </c>
      <c r="M20" s="81">
        <v>4788</v>
      </c>
      <c r="N20" s="9">
        <f>J20+L20</f>
        <v>5037</v>
      </c>
      <c r="O20" s="82">
        <f>K20+M20</f>
        <v>5037</v>
      </c>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row>
    <row r="21" spans="1:138" ht="15" customHeight="1">
      <c r="A21" s="24"/>
      <c r="B21" s="39"/>
      <c r="C21" s="40"/>
      <c r="D21" s="11"/>
      <c r="E21" s="11"/>
      <c r="F21" s="11"/>
      <c r="G21" s="11"/>
      <c r="H21" s="11"/>
      <c r="I21" s="11"/>
      <c r="J21" s="20"/>
      <c r="K21" s="20"/>
      <c r="L21" s="46"/>
      <c r="M21" s="47"/>
      <c r="N21" s="10"/>
      <c r="O21" s="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row>
    <row r="22" spans="1:138" ht="15" customHeight="1">
      <c r="A22" s="24"/>
      <c r="B22" s="39"/>
      <c r="C22" s="40"/>
      <c r="D22" s="27"/>
      <c r="E22" s="27"/>
      <c r="F22" s="11"/>
      <c r="G22" s="11"/>
      <c r="H22" s="11"/>
      <c r="I22" s="11"/>
      <c r="J22" s="28"/>
      <c r="K22" s="28"/>
      <c r="L22" s="29"/>
      <c r="M22" s="30"/>
      <c r="N22" s="11"/>
      <c r="O22" s="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row>
    <row r="23" spans="1:138" ht="15" customHeight="1">
      <c r="A23" s="24"/>
      <c r="B23" s="43" t="s">
        <v>69</v>
      </c>
      <c r="C23" s="44"/>
      <c r="D23" s="79">
        <v>781</v>
      </c>
      <c r="E23" s="79">
        <v>781</v>
      </c>
      <c r="F23" s="79">
        <v>0</v>
      </c>
      <c r="G23" s="79">
        <v>0</v>
      </c>
      <c r="H23" s="79">
        <v>0</v>
      </c>
      <c r="I23" s="79">
        <v>0</v>
      </c>
      <c r="J23" s="31">
        <f>D23+F23+H23</f>
        <v>781</v>
      </c>
      <c r="K23" s="80">
        <f>E23+G23+I23</f>
        <v>781</v>
      </c>
      <c r="L23" s="108">
        <v>1291</v>
      </c>
      <c r="M23" s="81">
        <v>1291</v>
      </c>
      <c r="N23" s="9">
        <f>J23+L23</f>
        <v>2072</v>
      </c>
      <c r="O23" s="82">
        <f>K23+M23</f>
        <v>2072</v>
      </c>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row>
    <row r="24" spans="1:138" ht="15" customHeight="1">
      <c r="A24" s="24"/>
      <c r="B24" s="39" t="s">
        <v>53</v>
      </c>
      <c r="C24" s="40"/>
      <c r="D24" s="11"/>
      <c r="E24" s="11"/>
      <c r="F24" s="11"/>
      <c r="G24" s="11"/>
      <c r="H24" s="11"/>
      <c r="I24" s="11"/>
      <c r="J24" s="36"/>
      <c r="K24" s="36"/>
      <c r="L24" s="37"/>
      <c r="M24" s="5"/>
      <c r="N24" s="10"/>
      <c r="O24" s="4"/>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row>
    <row r="25" spans="1:138" ht="15" customHeight="1">
      <c r="A25" s="24"/>
      <c r="B25" s="39"/>
      <c r="C25" s="40"/>
      <c r="D25" s="49"/>
      <c r="E25" s="49"/>
      <c r="F25" s="11"/>
      <c r="G25" s="11"/>
      <c r="H25" s="11"/>
      <c r="I25" s="11"/>
      <c r="J25" s="20"/>
      <c r="K25" s="20"/>
      <c r="L25" s="110">
        <v>3600</v>
      </c>
      <c r="M25" s="87">
        <v>1800</v>
      </c>
      <c r="N25" s="11"/>
      <c r="O25" s="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row>
    <row r="26" spans="1:138" ht="15" customHeight="1">
      <c r="A26" s="24"/>
      <c r="B26" s="43" t="s">
        <v>12</v>
      </c>
      <c r="C26" s="44"/>
      <c r="D26" s="79">
        <v>0</v>
      </c>
      <c r="E26" s="79">
        <v>0</v>
      </c>
      <c r="F26" s="79">
        <v>0</v>
      </c>
      <c r="G26" s="79">
        <v>0</v>
      </c>
      <c r="H26" s="79">
        <v>8500</v>
      </c>
      <c r="I26" s="79">
        <v>4250</v>
      </c>
      <c r="J26" s="31">
        <f>D26+F26+H26</f>
        <v>8500</v>
      </c>
      <c r="K26" s="80">
        <f>E26+G26+I26</f>
        <v>4250</v>
      </c>
      <c r="L26" s="108">
        <v>5640</v>
      </c>
      <c r="M26" s="79">
        <v>2820</v>
      </c>
      <c r="N26" s="9">
        <f>J26+L26</f>
        <v>14140</v>
      </c>
      <c r="O26" s="82">
        <f>K26+M26</f>
        <v>7070</v>
      </c>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row>
    <row r="27" spans="1:138" ht="15" customHeight="1">
      <c r="A27" s="24"/>
      <c r="B27" s="39"/>
      <c r="C27" s="40"/>
      <c r="D27" s="11"/>
      <c r="E27" s="11"/>
      <c r="F27" s="11"/>
      <c r="G27" s="11"/>
      <c r="H27" s="11"/>
      <c r="I27" s="11"/>
      <c r="J27" s="28"/>
      <c r="K27" s="28"/>
      <c r="L27" s="46"/>
      <c r="M27" s="3"/>
      <c r="N27" s="10"/>
      <c r="O27" s="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row>
    <row r="28" spans="1:138" ht="15" customHeight="1">
      <c r="A28" s="24"/>
      <c r="B28" s="39"/>
      <c r="C28" s="40"/>
      <c r="D28" s="11"/>
      <c r="E28" s="11"/>
      <c r="F28" s="11"/>
      <c r="G28" s="11"/>
      <c r="H28" s="11"/>
      <c r="I28" s="11"/>
      <c r="J28" s="28"/>
      <c r="K28" s="28"/>
      <c r="L28" s="110">
        <v>1900</v>
      </c>
      <c r="M28" s="87">
        <v>950</v>
      </c>
      <c r="N28" s="11"/>
      <c r="O28" s="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row>
    <row r="29" spans="1:138" ht="15" customHeight="1">
      <c r="A29" s="24"/>
      <c r="B29" s="43" t="s">
        <v>9</v>
      </c>
      <c r="C29" s="44"/>
      <c r="D29" s="79">
        <v>19444</v>
      </c>
      <c r="E29" s="79">
        <v>9722</v>
      </c>
      <c r="F29" s="79">
        <v>95</v>
      </c>
      <c r="G29" s="79">
        <v>48</v>
      </c>
      <c r="H29" s="79">
        <v>800</v>
      </c>
      <c r="I29" s="79">
        <v>400</v>
      </c>
      <c r="J29" s="31">
        <f>D29+F29+H29</f>
        <v>20339</v>
      </c>
      <c r="K29" s="80">
        <f>E29+G29+I29</f>
        <v>10170</v>
      </c>
      <c r="L29" s="108">
        <v>7314</v>
      </c>
      <c r="M29" s="81">
        <v>3657</v>
      </c>
      <c r="N29" s="9">
        <f>J29+L29</f>
        <v>27653</v>
      </c>
      <c r="O29" s="82">
        <f>K29+M29</f>
        <v>13827</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row>
    <row r="30" spans="1:138" ht="15" customHeight="1">
      <c r="A30" s="24"/>
      <c r="B30" s="39"/>
      <c r="C30" s="40"/>
      <c r="D30" s="27"/>
      <c r="E30" s="27"/>
      <c r="F30" s="11"/>
      <c r="G30" s="11"/>
      <c r="H30" s="11"/>
      <c r="I30" s="11"/>
      <c r="J30" s="28"/>
      <c r="K30" s="28"/>
      <c r="L30" s="46"/>
      <c r="M30" s="5"/>
      <c r="N30" s="10"/>
      <c r="O30" s="4"/>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row>
    <row r="31" spans="1:138" ht="15" customHeight="1">
      <c r="A31" s="24"/>
      <c r="B31" s="39"/>
      <c r="C31" s="40"/>
      <c r="D31" s="49"/>
      <c r="E31" s="49"/>
      <c r="F31" s="11"/>
      <c r="G31" s="11"/>
      <c r="H31" s="11"/>
      <c r="I31" s="11"/>
      <c r="J31" s="28"/>
      <c r="K31" s="28"/>
      <c r="L31" s="110">
        <v>1900</v>
      </c>
      <c r="M31" s="87">
        <v>950</v>
      </c>
      <c r="N31" s="11"/>
      <c r="O31" s="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row>
    <row r="32" spans="1:138" ht="15" customHeight="1">
      <c r="A32" s="24"/>
      <c r="B32" s="43" t="s">
        <v>10</v>
      </c>
      <c r="C32" s="44"/>
      <c r="D32" s="79">
        <v>8916</v>
      </c>
      <c r="E32" s="79">
        <v>4458</v>
      </c>
      <c r="F32" s="79">
        <v>117</v>
      </c>
      <c r="G32" s="79">
        <v>59</v>
      </c>
      <c r="H32" s="79">
        <v>1700</v>
      </c>
      <c r="I32" s="79">
        <v>850</v>
      </c>
      <c r="J32" s="31">
        <f>D32+F32+H32</f>
        <v>10733</v>
      </c>
      <c r="K32" s="80">
        <f>E32+G32+I32</f>
        <v>5367</v>
      </c>
      <c r="L32" s="108">
        <v>4329</v>
      </c>
      <c r="M32" s="79">
        <v>2165</v>
      </c>
      <c r="N32" s="9">
        <f>J32+L32</f>
        <v>15062</v>
      </c>
      <c r="O32" s="82">
        <f>K32+M32</f>
        <v>7532</v>
      </c>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row>
    <row r="33" spans="1:138" ht="15" customHeight="1">
      <c r="A33" s="24"/>
      <c r="B33" s="39"/>
      <c r="C33" s="40"/>
      <c r="D33" s="27"/>
      <c r="E33" s="27"/>
      <c r="F33" s="11"/>
      <c r="G33" s="11"/>
      <c r="H33" s="11"/>
      <c r="I33" s="11"/>
      <c r="J33" s="28"/>
      <c r="K33" s="28"/>
      <c r="L33" s="46"/>
      <c r="M33" s="5"/>
      <c r="N33" s="10"/>
      <c r="O33" s="4"/>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row>
    <row r="34" spans="1:138" ht="15" customHeight="1">
      <c r="A34" s="24"/>
      <c r="B34" s="39"/>
      <c r="C34" s="40"/>
      <c r="D34" s="49"/>
      <c r="E34" s="49"/>
      <c r="F34" s="11"/>
      <c r="G34" s="11"/>
      <c r="H34" s="11"/>
      <c r="I34" s="11"/>
      <c r="J34" s="28"/>
      <c r="K34" s="28"/>
      <c r="L34" s="115">
        <v>0</v>
      </c>
      <c r="M34" s="87">
        <v>3015</v>
      </c>
      <c r="N34" s="11"/>
      <c r="O34" s="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row>
    <row r="35" spans="1:138" ht="15" customHeight="1">
      <c r="A35" s="24"/>
      <c r="B35" s="43" t="s">
        <v>68</v>
      </c>
      <c r="C35" s="44"/>
      <c r="D35" s="79">
        <v>0</v>
      </c>
      <c r="E35" s="79">
        <v>16956</v>
      </c>
      <c r="F35" s="79">
        <v>0</v>
      </c>
      <c r="G35" s="79">
        <v>105</v>
      </c>
      <c r="H35" s="79">
        <v>0</v>
      </c>
      <c r="I35" s="79">
        <v>2550</v>
      </c>
      <c r="J35" s="31">
        <f>D35+F35+H35</f>
        <v>0</v>
      </c>
      <c r="K35" s="80">
        <f>E35+G35+I35</f>
        <v>19611</v>
      </c>
      <c r="L35" s="108">
        <v>0</v>
      </c>
      <c r="M35" s="79">
        <v>8338</v>
      </c>
      <c r="N35" s="9">
        <f>J35+L35</f>
        <v>0</v>
      </c>
      <c r="O35" s="82">
        <f>K35+M35</f>
        <v>27949</v>
      </c>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row>
    <row r="36" spans="1:138" ht="15" customHeight="1">
      <c r="A36" s="24"/>
      <c r="B36" s="52"/>
      <c r="C36" s="35"/>
      <c r="D36" s="27"/>
      <c r="E36" s="27"/>
      <c r="F36" s="11"/>
      <c r="G36" s="11"/>
      <c r="H36" s="11"/>
      <c r="I36" s="11"/>
      <c r="J36" s="54"/>
      <c r="K36" s="54"/>
      <c r="L36" s="37"/>
      <c r="M36" s="5"/>
      <c r="N36" s="10"/>
      <c r="O36" s="4"/>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row>
    <row r="37" spans="1:138" ht="15" customHeight="1">
      <c r="A37" s="24"/>
      <c r="B37" s="39"/>
      <c r="C37" s="40"/>
      <c r="D37" s="49"/>
      <c r="E37" s="49"/>
      <c r="F37" s="11"/>
      <c r="G37" s="11"/>
      <c r="H37" s="11"/>
      <c r="I37" s="11"/>
      <c r="J37" s="28"/>
      <c r="K37" s="28"/>
      <c r="L37" s="110">
        <v>200</v>
      </c>
      <c r="M37" s="87">
        <v>200</v>
      </c>
      <c r="N37" s="11"/>
      <c r="O37" s="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row>
    <row r="38" spans="1:138" ht="15" customHeight="1">
      <c r="A38" s="24"/>
      <c r="B38" s="43" t="s">
        <v>13</v>
      </c>
      <c r="C38" s="44"/>
      <c r="D38" s="79">
        <v>785</v>
      </c>
      <c r="E38" s="79">
        <v>785</v>
      </c>
      <c r="F38" s="79">
        <v>11</v>
      </c>
      <c r="G38" s="79">
        <v>11</v>
      </c>
      <c r="H38" s="79">
        <v>0</v>
      </c>
      <c r="I38" s="79">
        <v>0</v>
      </c>
      <c r="J38" s="31">
        <f>D38+F38+H38</f>
        <v>796</v>
      </c>
      <c r="K38" s="80">
        <f>E38+G38+I38</f>
        <v>796</v>
      </c>
      <c r="L38" s="108">
        <v>415</v>
      </c>
      <c r="M38" s="79">
        <v>415</v>
      </c>
      <c r="N38" s="9">
        <f>J38+L38</f>
        <v>1211</v>
      </c>
      <c r="O38" s="82">
        <f>K38+M38</f>
        <v>1211</v>
      </c>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row>
    <row r="39" spans="1:138" ht="15" customHeight="1">
      <c r="A39" s="24"/>
      <c r="B39" s="39"/>
      <c r="C39" s="40"/>
      <c r="D39" s="53"/>
      <c r="E39" s="53"/>
      <c r="F39" s="10"/>
      <c r="G39" s="10"/>
      <c r="H39" s="10"/>
      <c r="I39" s="10"/>
      <c r="J39" s="28"/>
      <c r="K39" s="28"/>
      <c r="L39" s="46"/>
      <c r="M39" s="38"/>
      <c r="N39" s="10"/>
      <c r="O39" s="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row>
    <row r="40" spans="1:138" ht="15" customHeight="1">
      <c r="A40" s="24"/>
      <c r="B40" s="39"/>
      <c r="C40" s="40"/>
      <c r="D40" s="49"/>
      <c r="E40" s="49"/>
      <c r="F40" s="11"/>
      <c r="G40" s="11"/>
      <c r="H40" s="11"/>
      <c r="I40" s="11"/>
      <c r="J40" s="28"/>
      <c r="K40" s="28"/>
      <c r="L40" s="110">
        <v>230</v>
      </c>
      <c r="M40" s="87">
        <v>115</v>
      </c>
      <c r="N40" s="11"/>
      <c r="O40" s="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row>
    <row r="41" spans="1:138" ht="15" customHeight="1">
      <c r="A41" s="24"/>
      <c r="B41" s="43" t="s">
        <v>11</v>
      </c>
      <c r="C41" s="44"/>
      <c r="D41" s="79">
        <v>1700</v>
      </c>
      <c r="E41" s="79">
        <v>850</v>
      </c>
      <c r="F41" s="79">
        <v>0</v>
      </c>
      <c r="G41" s="79">
        <v>0</v>
      </c>
      <c r="H41" s="79">
        <v>0</v>
      </c>
      <c r="I41" s="79">
        <v>0</v>
      </c>
      <c r="J41" s="31">
        <f>D41+F41+H41</f>
        <v>1700</v>
      </c>
      <c r="K41" s="80">
        <f>E41+G41+I41</f>
        <v>850</v>
      </c>
      <c r="L41" s="108">
        <v>1300</v>
      </c>
      <c r="M41" s="81">
        <v>650</v>
      </c>
      <c r="N41" s="9">
        <f>J41+L41</f>
        <v>3000</v>
      </c>
      <c r="O41" s="82">
        <f>K41+M41</f>
        <v>1500</v>
      </c>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row>
    <row r="42" spans="1:138" ht="15" customHeight="1">
      <c r="A42" s="24"/>
      <c r="B42" s="39"/>
      <c r="C42" s="40"/>
      <c r="D42" s="27"/>
      <c r="E42" s="27"/>
      <c r="F42" s="11"/>
      <c r="G42" s="11"/>
      <c r="H42" s="11"/>
      <c r="I42" s="11"/>
      <c r="J42" s="28"/>
      <c r="K42" s="28"/>
      <c r="L42" s="46"/>
      <c r="M42" s="5"/>
      <c r="N42" s="10"/>
      <c r="O42" s="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row>
    <row r="43" spans="1:138" ht="15" customHeight="1">
      <c r="A43" s="24"/>
      <c r="B43" s="39"/>
      <c r="C43" s="40"/>
      <c r="D43" s="49"/>
      <c r="E43" s="49"/>
      <c r="F43" s="11"/>
      <c r="G43" s="11"/>
      <c r="H43" s="11"/>
      <c r="I43" s="11"/>
      <c r="J43" s="28"/>
      <c r="K43" s="28"/>
      <c r="L43" s="110">
        <v>2900</v>
      </c>
      <c r="M43" s="87">
        <v>1450</v>
      </c>
      <c r="N43" s="11"/>
      <c r="O43" s="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row>
    <row r="44" spans="1:138" ht="15" customHeight="1">
      <c r="A44" s="24"/>
      <c r="B44" s="39" t="s">
        <v>14</v>
      </c>
      <c r="C44" s="40"/>
      <c r="D44" s="79">
        <v>3640</v>
      </c>
      <c r="E44" s="79">
        <v>1820</v>
      </c>
      <c r="F44" s="79">
        <v>0</v>
      </c>
      <c r="G44" s="79">
        <v>0</v>
      </c>
      <c r="H44" s="79">
        <v>3800</v>
      </c>
      <c r="I44" s="79">
        <v>1900</v>
      </c>
      <c r="J44" s="31">
        <f>D44+F44+H44</f>
        <v>7440</v>
      </c>
      <c r="K44" s="80">
        <f>E44+G44+I44</f>
        <v>3720</v>
      </c>
      <c r="L44" s="109">
        <v>5060</v>
      </c>
      <c r="M44" s="79">
        <v>2530</v>
      </c>
      <c r="N44" s="9">
        <f>J44+L44</f>
        <v>12500</v>
      </c>
      <c r="O44" s="86">
        <f>K44+M44</f>
        <v>6250</v>
      </c>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row>
    <row r="45" spans="1:138" ht="15" customHeight="1">
      <c r="A45" s="24"/>
      <c r="B45" s="52"/>
      <c r="C45" s="35"/>
      <c r="D45" s="53"/>
      <c r="E45" s="53"/>
      <c r="F45" s="10"/>
      <c r="G45" s="10"/>
      <c r="H45" s="10"/>
      <c r="I45" s="10"/>
      <c r="J45" s="54"/>
      <c r="K45" s="54"/>
      <c r="L45" s="37"/>
      <c r="M45" s="38"/>
      <c r="N45" s="10"/>
      <c r="O45" s="4"/>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row>
    <row r="46" spans="1:138" ht="15" customHeight="1">
      <c r="A46" s="24"/>
      <c r="B46" s="39"/>
      <c r="C46" s="40"/>
      <c r="D46" s="49"/>
      <c r="E46" s="49"/>
      <c r="F46" s="11"/>
      <c r="G46" s="11"/>
      <c r="H46" s="11"/>
      <c r="I46" s="11"/>
      <c r="J46" s="28"/>
      <c r="K46" s="28"/>
      <c r="L46" s="110">
        <v>2000</v>
      </c>
      <c r="M46" s="87">
        <v>1000</v>
      </c>
      <c r="N46" s="11"/>
      <c r="O46" s="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row>
    <row r="47" spans="1:138" ht="15" customHeight="1">
      <c r="A47" s="24"/>
      <c r="B47" s="43" t="s">
        <v>15</v>
      </c>
      <c r="C47" s="44"/>
      <c r="D47" s="79">
        <v>7702</v>
      </c>
      <c r="E47" s="79">
        <v>3851</v>
      </c>
      <c r="F47" s="79">
        <v>0</v>
      </c>
      <c r="G47" s="79">
        <v>0</v>
      </c>
      <c r="H47" s="79">
        <v>2600</v>
      </c>
      <c r="I47" s="79">
        <v>1300</v>
      </c>
      <c r="J47" s="31">
        <f>D47+F47+H47</f>
        <v>10302</v>
      </c>
      <c r="K47" s="80">
        <f>E47+G47+I47</f>
        <v>5151</v>
      </c>
      <c r="L47" s="108">
        <v>7468</v>
      </c>
      <c r="M47" s="81">
        <v>3734</v>
      </c>
      <c r="N47" s="9">
        <f>J47+L47</f>
        <v>17770</v>
      </c>
      <c r="O47" s="82">
        <f>K47+M47</f>
        <v>8885</v>
      </c>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row>
    <row r="48" spans="1:138" ht="14.25" customHeight="1">
      <c r="A48" s="24"/>
      <c r="B48" s="39" t="s">
        <v>57</v>
      </c>
      <c r="C48" s="56"/>
      <c r="D48" s="11"/>
      <c r="E48" s="11"/>
      <c r="F48" s="11"/>
      <c r="G48" s="11"/>
      <c r="H48" s="11"/>
      <c r="I48" s="11"/>
      <c r="J48" s="20"/>
      <c r="K48" s="20"/>
      <c r="L48" s="46"/>
      <c r="M48" s="47"/>
      <c r="N48" s="11"/>
      <c r="O48" s="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row>
    <row r="49" spans="1:138" ht="14.25" customHeight="1">
      <c r="A49" s="24"/>
      <c r="B49" s="39"/>
      <c r="C49" s="56"/>
      <c r="D49" s="27"/>
      <c r="E49" s="27"/>
      <c r="F49" s="11"/>
      <c r="G49" s="11"/>
      <c r="H49" s="11"/>
      <c r="I49" s="11"/>
      <c r="J49" s="28"/>
      <c r="K49" s="28"/>
      <c r="L49" s="110">
        <v>36839</v>
      </c>
      <c r="M49" s="87">
        <v>36839</v>
      </c>
      <c r="N49" s="11"/>
      <c r="O49" s="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row>
    <row r="50" spans="1:138" ht="14.25" customHeight="1" thickBot="1">
      <c r="A50" s="24"/>
      <c r="B50" s="55" t="s">
        <v>54</v>
      </c>
      <c r="C50" s="120"/>
      <c r="D50" s="88">
        <v>300</v>
      </c>
      <c r="E50" s="88">
        <v>300</v>
      </c>
      <c r="F50" s="88">
        <v>0</v>
      </c>
      <c r="G50" s="88">
        <v>0</v>
      </c>
      <c r="H50" s="88">
        <v>0</v>
      </c>
      <c r="I50" s="88">
        <v>0</v>
      </c>
      <c r="J50" s="12">
        <f>D50+F50+H50</f>
        <v>300</v>
      </c>
      <c r="K50" s="91">
        <f>E50+G50+I50</f>
        <v>300</v>
      </c>
      <c r="L50" s="111">
        <v>25807</v>
      </c>
      <c r="M50" s="88">
        <v>25807</v>
      </c>
      <c r="N50" s="7">
        <f>J50+L50</f>
        <v>26107</v>
      </c>
      <c r="O50" s="90">
        <f>K50+M50</f>
        <v>26107</v>
      </c>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row>
    <row r="51" spans="1:138" ht="15.75" customHeight="1">
      <c r="A51" s="24"/>
      <c r="B51" s="39"/>
      <c r="C51" s="40"/>
      <c r="D51" s="11"/>
      <c r="E51" s="11"/>
      <c r="F51" s="11"/>
      <c r="G51" s="11"/>
      <c r="H51" s="11"/>
      <c r="I51" s="11"/>
      <c r="J51" s="11"/>
      <c r="K51" s="20"/>
      <c r="L51" s="46"/>
      <c r="M51" s="47"/>
      <c r="N51" s="11"/>
      <c r="O51" s="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row>
    <row r="52" spans="1:138" ht="15" customHeight="1">
      <c r="A52" s="24"/>
      <c r="B52" s="57"/>
      <c r="C52" s="40"/>
      <c r="D52" s="27"/>
      <c r="E52" s="27"/>
      <c r="F52" s="11"/>
      <c r="G52" s="11"/>
      <c r="H52" s="11"/>
      <c r="I52" s="11"/>
      <c r="J52" s="49"/>
      <c r="K52" s="28"/>
      <c r="L52" s="110">
        <v>1400</v>
      </c>
      <c r="M52" s="87">
        <v>1400</v>
      </c>
      <c r="N52" s="11"/>
      <c r="O52" s="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row>
    <row r="53" spans="1:138" ht="15" customHeight="1">
      <c r="A53" s="24"/>
      <c r="B53" s="43" t="s">
        <v>29</v>
      </c>
      <c r="C53" s="44"/>
      <c r="D53" s="79">
        <v>8081</v>
      </c>
      <c r="E53" s="79">
        <v>8081</v>
      </c>
      <c r="F53" s="79">
        <v>0</v>
      </c>
      <c r="G53" s="79">
        <v>0</v>
      </c>
      <c r="H53" s="79">
        <v>0</v>
      </c>
      <c r="I53" s="79">
        <v>0</v>
      </c>
      <c r="J53" s="31">
        <f>D53+F53+H53</f>
        <v>8081</v>
      </c>
      <c r="K53" s="80">
        <f>E53+G53+I53</f>
        <v>8081</v>
      </c>
      <c r="L53" s="108">
        <v>12631</v>
      </c>
      <c r="M53" s="81">
        <v>12631</v>
      </c>
      <c r="N53" s="9">
        <f>J53+L53</f>
        <v>20712</v>
      </c>
      <c r="O53" s="82">
        <f>K53+M53</f>
        <v>20712</v>
      </c>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row>
    <row r="54" spans="1:138" ht="15.75" customHeight="1">
      <c r="A54" s="24"/>
      <c r="B54" s="39"/>
      <c r="C54" s="40"/>
      <c r="D54" s="11"/>
      <c r="E54" s="11"/>
      <c r="F54" s="11"/>
      <c r="G54" s="11"/>
      <c r="H54" s="11"/>
      <c r="I54" s="11"/>
      <c r="J54" s="11"/>
      <c r="K54" s="20"/>
      <c r="L54" s="46"/>
      <c r="M54" s="47"/>
      <c r="N54" s="10"/>
      <c r="O54" s="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row>
    <row r="55" spans="1:138" ht="15" customHeight="1">
      <c r="A55" s="24"/>
      <c r="B55" s="39"/>
      <c r="C55" s="40"/>
      <c r="D55" s="27"/>
      <c r="E55" s="27"/>
      <c r="F55" s="11"/>
      <c r="G55" s="11"/>
      <c r="H55" s="11"/>
      <c r="I55" s="11"/>
      <c r="J55" s="49"/>
      <c r="K55" s="28"/>
      <c r="L55" s="110">
        <v>150</v>
      </c>
      <c r="M55" s="87">
        <v>150</v>
      </c>
      <c r="N55" s="11"/>
      <c r="O55" s="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row>
    <row r="56" spans="1:138" ht="15" customHeight="1">
      <c r="A56" s="24"/>
      <c r="B56" s="43" t="s">
        <v>23</v>
      </c>
      <c r="C56" s="44"/>
      <c r="D56" s="79">
        <v>223</v>
      </c>
      <c r="E56" s="79">
        <v>223</v>
      </c>
      <c r="F56" s="79">
        <v>0</v>
      </c>
      <c r="G56" s="79">
        <v>0</v>
      </c>
      <c r="H56" s="79">
        <v>0</v>
      </c>
      <c r="I56" s="79">
        <v>0</v>
      </c>
      <c r="J56" s="31">
        <f>D56+F56+H56</f>
        <v>223</v>
      </c>
      <c r="K56" s="80">
        <f>E56+G56+I56</f>
        <v>223</v>
      </c>
      <c r="L56" s="108">
        <v>2335</v>
      </c>
      <c r="M56" s="79">
        <v>2335</v>
      </c>
      <c r="N56" s="9">
        <f>J56+L56</f>
        <v>2558</v>
      </c>
      <c r="O56" s="82">
        <f>K56+M56</f>
        <v>2558</v>
      </c>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row>
    <row r="57" spans="1:138" ht="15" customHeight="1">
      <c r="A57" s="24"/>
      <c r="B57" s="39"/>
      <c r="C57" s="40"/>
      <c r="D57" s="11"/>
      <c r="E57" s="11"/>
      <c r="F57" s="11"/>
      <c r="G57" s="11"/>
      <c r="H57" s="11"/>
      <c r="I57" s="11"/>
      <c r="J57" s="11"/>
      <c r="K57" s="20"/>
      <c r="L57" s="46"/>
      <c r="M57" s="47"/>
      <c r="N57" s="10"/>
      <c r="O57" s="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row>
    <row r="58" spans="1:138" ht="15" customHeight="1">
      <c r="A58" s="24"/>
      <c r="B58" s="39"/>
      <c r="C58" s="40"/>
      <c r="D58" s="27"/>
      <c r="E58" s="27"/>
      <c r="F58" s="11"/>
      <c r="G58" s="11"/>
      <c r="H58" s="11"/>
      <c r="I58" s="11"/>
      <c r="J58" s="49"/>
      <c r="K58" s="28"/>
      <c r="L58" s="115">
        <v>0</v>
      </c>
      <c r="M58" s="87">
        <v>1800</v>
      </c>
      <c r="N58" s="11"/>
      <c r="O58" s="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row>
    <row r="59" spans="1:138" ht="15" customHeight="1">
      <c r="A59" s="24"/>
      <c r="B59" s="43" t="s">
        <v>70</v>
      </c>
      <c r="C59" s="44"/>
      <c r="D59" s="79">
        <v>0</v>
      </c>
      <c r="E59" s="79">
        <v>0</v>
      </c>
      <c r="F59" s="79">
        <v>0</v>
      </c>
      <c r="G59" s="79">
        <v>0</v>
      </c>
      <c r="H59" s="79">
        <v>0</v>
      </c>
      <c r="I59" s="79">
        <v>4250</v>
      </c>
      <c r="J59" s="31">
        <f>D59+F59+H59</f>
        <v>0</v>
      </c>
      <c r="K59" s="80">
        <f>E59+G59+I59</f>
        <v>4250</v>
      </c>
      <c r="L59" s="108">
        <v>0</v>
      </c>
      <c r="M59" s="79">
        <v>2820</v>
      </c>
      <c r="N59" s="9">
        <f>J59+L59</f>
        <v>0</v>
      </c>
      <c r="O59" s="82">
        <f>K59+M59</f>
        <v>7070</v>
      </c>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row>
    <row r="60" spans="1:138" ht="15.75" customHeight="1">
      <c r="A60" s="24"/>
      <c r="B60" s="39"/>
      <c r="C60" s="40"/>
      <c r="D60" s="11"/>
      <c r="E60" s="11"/>
      <c r="F60" s="11"/>
      <c r="G60" s="11"/>
      <c r="H60" s="11"/>
      <c r="I60" s="11"/>
      <c r="J60" s="20"/>
      <c r="K60" s="20"/>
      <c r="L60" s="46"/>
      <c r="M60" s="47"/>
      <c r="N60" s="10"/>
      <c r="O60" s="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row>
    <row r="61" spans="1:138" ht="15" customHeight="1">
      <c r="A61" s="24"/>
      <c r="B61" s="39" t="s">
        <v>32</v>
      </c>
      <c r="C61" s="40"/>
      <c r="D61" s="27"/>
      <c r="E61" s="27"/>
      <c r="F61" s="11"/>
      <c r="G61" s="11"/>
      <c r="H61" s="11"/>
      <c r="I61" s="11"/>
      <c r="J61" s="28"/>
      <c r="K61" s="28"/>
      <c r="L61" s="110">
        <v>1000</v>
      </c>
      <c r="M61" s="87">
        <v>1000</v>
      </c>
      <c r="N61" s="11"/>
      <c r="O61" s="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row>
    <row r="62" spans="1:138" ht="15" customHeight="1">
      <c r="A62" s="24"/>
      <c r="B62" s="43" t="s">
        <v>31</v>
      </c>
      <c r="C62" s="44"/>
      <c r="D62" s="79">
        <v>747</v>
      </c>
      <c r="E62" s="79">
        <v>747</v>
      </c>
      <c r="F62" s="79">
        <v>0</v>
      </c>
      <c r="G62" s="79">
        <v>0</v>
      </c>
      <c r="H62" s="79">
        <v>0</v>
      </c>
      <c r="I62" s="79">
        <v>0</v>
      </c>
      <c r="J62" s="31">
        <f>D62+F62+H62</f>
        <v>747</v>
      </c>
      <c r="K62" s="80">
        <f>E62+G62+I62</f>
        <v>747</v>
      </c>
      <c r="L62" s="108">
        <v>3449</v>
      </c>
      <c r="M62" s="81">
        <v>3449</v>
      </c>
      <c r="N62" s="9">
        <f>J62+L62</f>
        <v>4196</v>
      </c>
      <c r="O62" s="82">
        <f>K62+M62</f>
        <v>4196</v>
      </c>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row>
    <row r="63" spans="1:138" ht="15.75" customHeight="1">
      <c r="A63" s="24"/>
      <c r="B63" s="39"/>
      <c r="C63" s="40"/>
      <c r="D63" s="11"/>
      <c r="E63" s="11"/>
      <c r="F63" s="11"/>
      <c r="G63" s="11"/>
      <c r="H63" s="11"/>
      <c r="I63" s="11"/>
      <c r="J63" s="20"/>
      <c r="K63" s="20"/>
      <c r="L63" s="46"/>
      <c r="M63" s="47"/>
      <c r="N63" s="10"/>
      <c r="O63" s="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row>
    <row r="64" spans="1:138" ht="15" customHeight="1">
      <c r="A64" s="24"/>
      <c r="B64" s="39" t="s">
        <v>34</v>
      </c>
      <c r="C64" s="40"/>
      <c r="D64" s="27"/>
      <c r="E64" s="27"/>
      <c r="F64" s="11"/>
      <c r="G64" s="11"/>
      <c r="H64" s="11"/>
      <c r="I64" s="11"/>
      <c r="J64" s="28"/>
      <c r="K64" s="28"/>
      <c r="L64" s="50"/>
      <c r="M64" s="51"/>
      <c r="N64" s="11"/>
      <c r="O64" s="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row>
    <row r="65" spans="1:138" ht="15" customHeight="1">
      <c r="A65" s="24"/>
      <c r="B65" s="43" t="s">
        <v>33</v>
      </c>
      <c r="C65" s="44"/>
      <c r="D65" s="79">
        <v>12</v>
      </c>
      <c r="E65" s="79">
        <v>12</v>
      </c>
      <c r="F65" s="79">
        <v>0</v>
      </c>
      <c r="G65" s="79">
        <v>0</v>
      </c>
      <c r="H65" s="79">
        <v>0</v>
      </c>
      <c r="I65" s="79">
        <v>0</v>
      </c>
      <c r="J65" s="31">
        <f>D65+F65+H65</f>
        <v>12</v>
      </c>
      <c r="K65" s="80">
        <f>E65+G65+I65</f>
        <v>12</v>
      </c>
      <c r="L65" s="108">
        <v>74</v>
      </c>
      <c r="M65" s="79">
        <v>74</v>
      </c>
      <c r="N65" s="9">
        <f>J65+L65</f>
        <v>86</v>
      </c>
      <c r="O65" s="82">
        <f>K65+M65</f>
        <v>86</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row>
    <row r="66" spans="1:138" ht="15.75" customHeight="1">
      <c r="A66" s="24"/>
      <c r="B66" s="39"/>
      <c r="C66" s="40"/>
      <c r="D66" s="11"/>
      <c r="E66" s="11"/>
      <c r="F66" s="11"/>
      <c r="G66" s="11"/>
      <c r="H66" s="11"/>
      <c r="I66" s="11"/>
      <c r="J66" s="20"/>
      <c r="K66" s="20"/>
      <c r="L66" s="46"/>
      <c r="M66" s="47"/>
      <c r="N66" s="10"/>
      <c r="O66" s="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row>
    <row r="67" spans="1:138" ht="15" customHeight="1">
      <c r="A67" s="24"/>
      <c r="B67" s="39"/>
      <c r="C67" s="40"/>
      <c r="D67" s="27"/>
      <c r="E67" s="27"/>
      <c r="F67" s="11"/>
      <c r="G67" s="11"/>
      <c r="H67" s="11"/>
      <c r="I67" s="11"/>
      <c r="J67" s="28"/>
      <c r="K67" s="28"/>
      <c r="L67" s="110">
        <v>1125</v>
      </c>
      <c r="M67" s="87">
        <v>1125</v>
      </c>
      <c r="N67" s="11"/>
      <c r="O67" s="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row>
    <row r="68" spans="1:138" ht="15" customHeight="1">
      <c r="A68" s="24"/>
      <c r="B68" s="43" t="s">
        <v>21</v>
      </c>
      <c r="C68" s="44"/>
      <c r="D68" s="79">
        <v>3307</v>
      </c>
      <c r="E68" s="79">
        <v>3307</v>
      </c>
      <c r="F68" s="79">
        <v>0</v>
      </c>
      <c r="G68" s="79">
        <v>0</v>
      </c>
      <c r="H68" s="79">
        <v>0</v>
      </c>
      <c r="I68" s="79">
        <v>0</v>
      </c>
      <c r="J68" s="31">
        <f>D68+F68+H68</f>
        <v>3307</v>
      </c>
      <c r="K68" s="80">
        <f>E68+G68+I68</f>
        <v>3307</v>
      </c>
      <c r="L68" s="108">
        <v>2770</v>
      </c>
      <c r="M68" s="79">
        <v>2770</v>
      </c>
      <c r="N68" s="9">
        <f>J68+L68</f>
        <v>6077</v>
      </c>
      <c r="O68" s="82">
        <f>K68+M68</f>
        <v>6077</v>
      </c>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row>
    <row r="69" spans="1:138" ht="15.75" customHeight="1">
      <c r="A69" s="24"/>
      <c r="B69" s="39"/>
      <c r="C69" s="40"/>
      <c r="D69" s="11"/>
      <c r="E69" s="11"/>
      <c r="F69" s="11"/>
      <c r="G69" s="11"/>
      <c r="H69" s="11"/>
      <c r="I69" s="11"/>
      <c r="J69" s="20"/>
      <c r="K69" s="20"/>
      <c r="L69" s="46"/>
      <c r="M69" s="47"/>
      <c r="N69" s="10"/>
      <c r="O69" s="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row>
    <row r="70" spans="1:138" ht="15" customHeight="1">
      <c r="A70" s="24"/>
      <c r="B70" s="39"/>
      <c r="C70" s="40"/>
      <c r="D70" s="27"/>
      <c r="E70" s="27"/>
      <c r="F70" s="11"/>
      <c r="G70" s="11"/>
      <c r="H70" s="11"/>
      <c r="I70" s="11"/>
      <c r="J70" s="28"/>
      <c r="K70" s="28"/>
      <c r="L70" s="110">
        <v>50</v>
      </c>
      <c r="M70" s="87">
        <v>50</v>
      </c>
      <c r="N70" s="11"/>
      <c r="O70" s="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row>
    <row r="71" spans="1:138" ht="15" customHeight="1">
      <c r="A71" s="24"/>
      <c r="B71" s="43" t="s">
        <v>25</v>
      </c>
      <c r="C71" s="44"/>
      <c r="D71" s="79">
        <v>270</v>
      </c>
      <c r="E71" s="79">
        <v>270</v>
      </c>
      <c r="F71" s="79">
        <v>0</v>
      </c>
      <c r="G71" s="79">
        <v>0</v>
      </c>
      <c r="H71" s="79">
        <v>0</v>
      </c>
      <c r="I71" s="79">
        <v>0</v>
      </c>
      <c r="J71" s="31">
        <f>D71+F71+H71</f>
        <v>270</v>
      </c>
      <c r="K71" s="80">
        <f>E71+G71+I71</f>
        <v>270</v>
      </c>
      <c r="L71" s="108">
        <v>115</v>
      </c>
      <c r="M71" s="79">
        <v>115</v>
      </c>
      <c r="N71" s="9">
        <f>J71+L71</f>
        <v>385</v>
      </c>
      <c r="O71" s="82">
        <f>K71+M71</f>
        <v>385</v>
      </c>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row>
    <row r="72" spans="1:138" ht="15.75" customHeight="1">
      <c r="A72" s="24"/>
      <c r="B72" s="39"/>
      <c r="C72" s="40"/>
      <c r="D72" s="11"/>
      <c r="E72" s="11"/>
      <c r="F72" s="11"/>
      <c r="G72" s="11"/>
      <c r="H72" s="11"/>
      <c r="I72" s="11"/>
      <c r="J72" s="20"/>
      <c r="K72" s="20"/>
      <c r="L72" s="46"/>
      <c r="M72" s="47"/>
      <c r="N72" s="10"/>
      <c r="O72" s="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row>
    <row r="73" spans="1:138" ht="15" customHeight="1">
      <c r="A73" s="24"/>
      <c r="B73" s="57"/>
      <c r="C73" s="40"/>
      <c r="D73" s="11"/>
      <c r="E73" s="11"/>
      <c r="F73" s="11"/>
      <c r="G73" s="11"/>
      <c r="H73" s="11"/>
      <c r="I73" s="11"/>
      <c r="J73" s="20"/>
      <c r="K73" s="20"/>
      <c r="L73" s="50"/>
      <c r="M73" s="51"/>
      <c r="N73" s="11"/>
      <c r="O73" s="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row>
    <row r="74" spans="1:138" ht="15" customHeight="1">
      <c r="A74" s="24"/>
      <c r="B74" s="39" t="s">
        <v>28</v>
      </c>
      <c r="C74" s="44"/>
      <c r="D74" s="92">
        <v>0</v>
      </c>
      <c r="E74" s="92">
        <v>0</v>
      </c>
      <c r="F74" s="92">
        <v>12</v>
      </c>
      <c r="G74" s="92">
        <v>12</v>
      </c>
      <c r="H74" s="92">
        <v>0</v>
      </c>
      <c r="I74" s="92">
        <v>0</v>
      </c>
      <c r="J74" s="31">
        <f>D74+F74+H74</f>
        <v>12</v>
      </c>
      <c r="K74" s="80">
        <f>E74+G74+I74</f>
        <v>12</v>
      </c>
      <c r="L74" s="108">
        <v>0.04</v>
      </c>
      <c r="M74" s="81">
        <v>0.04</v>
      </c>
      <c r="N74" s="9">
        <f>J74+L74</f>
        <v>12.04</v>
      </c>
      <c r="O74" s="86">
        <f>K74+M74</f>
        <v>12.04</v>
      </c>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row>
    <row r="75" spans="1:138" ht="15.75" customHeight="1">
      <c r="A75" s="24"/>
      <c r="B75" s="58"/>
      <c r="C75" s="59"/>
      <c r="D75" s="53"/>
      <c r="E75" s="53"/>
      <c r="F75" s="10"/>
      <c r="G75" s="10"/>
      <c r="H75" s="10"/>
      <c r="I75" s="10"/>
      <c r="J75" s="54"/>
      <c r="K75" s="54"/>
      <c r="L75" s="37"/>
      <c r="M75" s="38"/>
      <c r="N75" s="10"/>
      <c r="O75" s="4"/>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row>
    <row r="76" spans="1:138" ht="15" customHeight="1">
      <c r="A76" s="24"/>
      <c r="B76" s="39"/>
      <c r="C76" s="60"/>
      <c r="D76" s="49"/>
      <c r="E76" s="49"/>
      <c r="F76" s="11"/>
      <c r="G76" s="11"/>
      <c r="H76" s="11"/>
      <c r="I76" s="11"/>
      <c r="J76" s="28"/>
      <c r="K76" s="28"/>
      <c r="L76" s="110">
        <v>80</v>
      </c>
      <c r="M76" s="87">
        <v>80</v>
      </c>
      <c r="N76" s="11"/>
      <c r="O76" s="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row>
    <row r="77" spans="1:138" ht="15" customHeight="1">
      <c r="A77" s="24"/>
      <c r="B77" s="48" t="s">
        <v>58</v>
      </c>
      <c r="C77" s="61"/>
      <c r="D77" s="79">
        <v>166</v>
      </c>
      <c r="E77" s="79">
        <v>166</v>
      </c>
      <c r="F77" s="79">
        <v>0</v>
      </c>
      <c r="G77" s="79">
        <v>0</v>
      </c>
      <c r="H77" s="79">
        <v>0</v>
      </c>
      <c r="I77" s="79">
        <v>0</v>
      </c>
      <c r="J77" s="31">
        <f>D77+F77+H77</f>
        <v>166</v>
      </c>
      <c r="K77" s="80">
        <f>E77+G77+I77</f>
        <v>166</v>
      </c>
      <c r="L77" s="108">
        <v>434</v>
      </c>
      <c r="M77" s="81">
        <v>434</v>
      </c>
      <c r="N77" s="9">
        <f>J77+L77</f>
        <v>600</v>
      </c>
      <c r="O77" s="82">
        <f>K77+M77</f>
        <v>600</v>
      </c>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row>
    <row r="78" spans="1:138" ht="15.75" customHeight="1">
      <c r="A78" s="24"/>
      <c r="B78" s="39"/>
      <c r="C78" s="40"/>
      <c r="D78" s="11"/>
      <c r="E78" s="11"/>
      <c r="F78" s="11"/>
      <c r="G78" s="11"/>
      <c r="H78" s="11"/>
      <c r="I78" s="11"/>
      <c r="J78" s="20"/>
      <c r="K78" s="20"/>
      <c r="L78" s="32"/>
      <c r="M78" s="33"/>
      <c r="N78" s="10"/>
      <c r="O78" s="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row>
    <row r="79" spans="1:138" ht="15" customHeight="1">
      <c r="A79" s="24"/>
      <c r="B79" s="39" t="s">
        <v>35</v>
      </c>
      <c r="C79" s="40"/>
      <c r="D79" s="27"/>
      <c r="E79" s="27"/>
      <c r="F79" s="11"/>
      <c r="G79" s="11"/>
      <c r="H79" s="11"/>
      <c r="I79" s="11"/>
      <c r="J79" s="28"/>
      <c r="K79" s="28"/>
      <c r="L79" s="110">
        <v>50</v>
      </c>
      <c r="M79" s="93">
        <v>50</v>
      </c>
      <c r="N79" s="11"/>
      <c r="O79" s="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row>
    <row r="80" spans="1:138" ht="15" customHeight="1">
      <c r="A80" s="24"/>
      <c r="B80" s="43" t="s">
        <v>59</v>
      </c>
      <c r="C80" s="44"/>
      <c r="D80" s="79">
        <v>656</v>
      </c>
      <c r="E80" s="79">
        <v>656</v>
      </c>
      <c r="F80" s="79">
        <v>0</v>
      </c>
      <c r="G80" s="79">
        <v>0</v>
      </c>
      <c r="H80" s="79">
        <v>0</v>
      </c>
      <c r="I80" s="79">
        <v>0</v>
      </c>
      <c r="J80" s="31">
        <f>D80+F80+H80</f>
        <v>656</v>
      </c>
      <c r="K80" s="80">
        <f>E80+G80+I80</f>
        <v>656</v>
      </c>
      <c r="L80" s="108">
        <v>56</v>
      </c>
      <c r="M80" s="81">
        <v>56</v>
      </c>
      <c r="N80" s="9">
        <f>J80+L80</f>
        <v>712</v>
      </c>
      <c r="O80" s="82">
        <f>K80+M80</f>
        <v>712</v>
      </c>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row>
    <row r="81" spans="1:138" ht="15.75" customHeight="1">
      <c r="A81" s="24"/>
      <c r="B81" s="39"/>
      <c r="C81" s="40"/>
      <c r="D81" s="11"/>
      <c r="E81" s="11"/>
      <c r="F81" s="11"/>
      <c r="G81" s="11"/>
      <c r="H81" s="11"/>
      <c r="I81" s="11"/>
      <c r="J81" s="20"/>
      <c r="K81" s="20"/>
      <c r="L81" s="46"/>
      <c r="M81" s="47"/>
      <c r="N81" s="10"/>
      <c r="O81" s="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row>
    <row r="82" spans="1:138" ht="15" customHeight="1">
      <c r="A82" s="24"/>
      <c r="B82" s="39"/>
      <c r="C82" s="40"/>
      <c r="D82" s="27"/>
      <c r="E82" s="27"/>
      <c r="F82" s="11"/>
      <c r="G82" s="11"/>
      <c r="H82" s="11"/>
      <c r="I82" s="11"/>
      <c r="J82" s="28"/>
      <c r="K82" s="28"/>
      <c r="L82" s="110">
        <v>1170</v>
      </c>
      <c r="M82" s="87">
        <v>1170</v>
      </c>
      <c r="N82" s="11"/>
      <c r="O82" s="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row>
    <row r="83" spans="1:138" ht="15" customHeight="1">
      <c r="A83" s="24"/>
      <c r="B83" s="43" t="s">
        <v>36</v>
      </c>
      <c r="C83" s="44"/>
      <c r="D83" s="79">
        <v>3832</v>
      </c>
      <c r="E83" s="79">
        <v>3832</v>
      </c>
      <c r="F83" s="79">
        <v>0</v>
      </c>
      <c r="G83" s="79">
        <v>0</v>
      </c>
      <c r="H83" s="79">
        <v>0</v>
      </c>
      <c r="I83" s="79">
        <v>0</v>
      </c>
      <c r="J83" s="31">
        <f>D83+F83+H83</f>
        <v>3832</v>
      </c>
      <c r="K83" s="80">
        <f>E83+G83+I83</f>
        <v>3832</v>
      </c>
      <c r="L83" s="108">
        <v>1895</v>
      </c>
      <c r="M83" s="81">
        <v>1895</v>
      </c>
      <c r="N83" s="9">
        <f>J83+L83</f>
        <v>5727</v>
      </c>
      <c r="O83" s="82">
        <f>K83+M83</f>
        <v>5727</v>
      </c>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row>
    <row r="84" spans="1:138" ht="15.75" customHeight="1">
      <c r="A84" s="24"/>
      <c r="B84" s="52"/>
      <c r="C84" s="35"/>
      <c r="D84" s="10"/>
      <c r="E84" s="10"/>
      <c r="F84" s="10"/>
      <c r="G84" s="10"/>
      <c r="H84" s="10"/>
      <c r="I84" s="10"/>
      <c r="J84" s="36"/>
      <c r="K84" s="36"/>
      <c r="L84" s="37"/>
      <c r="M84" s="38"/>
      <c r="N84" s="10"/>
      <c r="O84" s="4"/>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row>
    <row r="85" spans="1:138" ht="15" customHeight="1">
      <c r="A85" s="24"/>
      <c r="B85" s="39" t="s">
        <v>49</v>
      </c>
      <c r="C85" s="40"/>
      <c r="D85" s="27"/>
      <c r="E85" s="27"/>
      <c r="F85" s="11"/>
      <c r="G85" s="11"/>
      <c r="H85" s="11"/>
      <c r="I85" s="11"/>
      <c r="J85" s="28"/>
      <c r="K85" s="28"/>
      <c r="L85" s="50"/>
      <c r="M85" s="51"/>
      <c r="N85" s="11"/>
      <c r="O85" s="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row>
    <row r="86" spans="1:138" ht="15" customHeight="1">
      <c r="A86" s="24"/>
      <c r="B86" s="39" t="s">
        <v>51</v>
      </c>
      <c r="C86" s="40"/>
      <c r="D86" s="83">
        <v>0</v>
      </c>
      <c r="E86" s="83">
        <v>0</v>
      </c>
      <c r="F86" s="83">
        <v>12</v>
      </c>
      <c r="G86" s="83">
        <v>12</v>
      </c>
      <c r="H86" s="83">
        <v>0</v>
      </c>
      <c r="I86" s="83">
        <v>0</v>
      </c>
      <c r="J86" s="20">
        <f>D86+F86+H86</f>
        <v>12</v>
      </c>
      <c r="K86" s="80">
        <f>E86+G86+I86</f>
        <v>12</v>
      </c>
      <c r="L86" s="109">
        <v>2</v>
      </c>
      <c r="M86" s="83">
        <v>2</v>
      </c>
      <c r="N86" s="11">
        <f>J86+L86</f>
        <v>14</v>
      </c>
      <c r="O86" s="86">
        <f>K86+M86</f>
        <v>14</v>
      </c>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row>
    <row r="87" spans="1:138" ht="15.75" customHeight="1">
      <c r="A87" s="24"/>
      <c r="B87" s="52"/>
      <c r="C87" s="35"/>
      <c r="D87" s="10"/>
      <c r="E87" s="10"/>
      <c r="F87" s="10"/>
      <c r="G87" s="10"/>
      <c r="H87" s="10"/>
      <c r="I87" s="10"/>
      <c r="J87" s="36"/>
      <c r="K87" s="36"/>
      <c r="L87" s="37"/>
      <c r="M87" s="38"/>
      <c r="N87" s="10"/>
      <c r="O87" s="4"/>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row>
    <row r="88" spans="1:138" ht="15" customHeight="1">
      <c r="A88" s="24"/>
      <c r="B88" s="39"/>
      <c r="C88" s="40"/>
      <c r="D88" s="27"/>
      <c r="E88" s="27"/>
      <c r="F88" s="11"/>
      <c r="G88" s="11"/>
      <c r="H88" s="11"/>
      <c r="I88" s="11"/>
      <c r="J88" s="28"/>
      <c r="K88" s="28"/>
      <c r="L88" s="110">
        <v>61</v>
      </c>
      <c r="M88" s="87">
        <v>61</v>
      </c>
      <c r="N88" s="11"/>
      <c r="O88" s="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row>
    <row r="89" spans="1:138" ht="15" customHeight="1">
      <c r="A89" s="24"/>
      <c r="B89" s="43" t="s">
        <v>22</v>
      </c>
      <c r="C89" s="44"/>
      <c r="D89" s="79">
        <v>87</v>
      </c>
      <c r="E89" s="79">
        <v>87</v>
      </c>
      <c r="F89" s="79">
        <v>0</v>
      </c>
      <c r="G89" s="79">
        <v>0</v>
      </c>
      <c r="H89" s="79">
        <v>0</v>
      </c>
      <c r="I89" s="79">
        <v>0</v>
      </c>
      <c r="J89" s="31">
        <f>D89+F89+H89</f>
        <v>87</v>
      </c>
      <c r="K89" s="80">
        <f>E89+G89+I89</f>
        <v>87</v>
      </c>
      <c r="L89" s="108">
        <v>862</v>
      </c>
      <c r="M89" s="79">
        <v>862</v>
      </c>
      <c r="N89" s="9">
        <f>J89+L89</f>
        <v>949</v>
      </c>
      <c r="O89" s="82">
        <f>K89+M89</f>
        <v>949</v>
      </c>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row>
    <row r="90" spans="1:138" ht="15.75" customHeight="1">
      <c r="A90" s="24"/>
      <c r="B90" s="62"/>
      <c r="C90" s="63"/>
      <c r="D90" s="27"/>
      <c r="E90" s="27"/>
      <c r="F90" s="11"/>
      <c r="G90" s="11"/>
      <c r="H90" s="11"/>
      <c r="I90" s="11"/>
      <c r="J90" s="28"/>
      <c r="K90" s="28"/>
      <c r="L90" s="46"/>
      <c r="M90" s="47"/>
      <c r="N90" s="10"/>
      <c r="O90" s="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row>
    <row r="91" spans="1:138" ht="15" customHeight="1">
      <c r="A91" s="24"/>
      <c r="B91" s="39" t="s">
        <v>46</v>
      </c>
      <c r="C91" s="63"/>
      <c r="D91" s="49"/>
      <c r="E91" s="49"/>
      <c r="F91" s="11"/>
      <c r="G91" s="11"/>
      <c r="H91" s="51"/>
      <c r="I91" s="51"/>
      <c r="J91" s="28"/>
      <c r="K91" s="28"/>
      <c r="L91" s="110">
        <v>5300</v>
      </c>
      <c r="M91" s="87">
        <v>5300</v>
      </c>
      <c r="N91" s="11"/>
      <c r="O91" s="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row>
    <row r="92" spans="1:138" ht="15" customHeight="1">
      <c r="A92" s="24"/>
      <c r="B92" s="43" t="s">
        <v>47</v>
      </c>
      <c r="C92" s="64"/>
      <c r="D92" s="79">
        <v>0</v>
      </c>
      <c r="E92" s="79">
        <v>0</v>
      </c>
      <c r="F92" s="79">
        <v>0</v>
      </c>
      <c r="G92" s="79">
        <v>0</v>
      </c>
      <c r="H92" s="79">
        <v>24750</v>
      </c>
      <c r="I92" s="79">
        <v>24750</v>
      </c>
      <c r="J92" s="31">
        <f>D92+F92+H92</f>
        <v>24750</v>
      </c>
      <c r="K92" s="80">
        <f>E92+G92+I92</f>
        <v>24750</v>
      </c>
      <c r="L92" s="108">
        <v>29080</v>
      </c>
      <c r="M92" s="81">
        <v>29080</v>
      </c>
      <c r="N92" s="9">
        <f>J92+L92</f>
        <v>53830</v>
      </c>
      <c r="O92" s="82">
        <f>K92+M92</f>
        <v>53830</v>
      </c>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row>
    <row r="93" spans="1:138" ht="15.75" customHeight="1">
      <c r="A93" s="24"/>
      <c r="B93" s="58"/>
      <c r="C93" s="59"/>
      <c r="D93" s="53"/>
      <c r="E93" s="53"/>
      <c r="F93" s="10"/>
      <c r="G93" s="10"/>
      <c r="H93" s="10"/>
      <c r="I93" s="10"/>
      <c r="J93" s="36"/>
      <c r="K93" s="36"/>
      <c r="L93" s="37"/>
      <c r="M93" s="38"/>
      <c r="N93" s="10"/>
      <c r="O93" s="4"/>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row>
    <row r="94" spans="1:138" ht="15" customHeight="1">
      <c r="A94" s="24"/>
      <c r="B94" s="39" t="s">
        <v>37</v>
      </c>
      <c r="C94" s="63"/>
      <c r="D94" s="49"/>
      <c r="E94" s="49"/>
      <c r="F94" s="11"/>
      <c r="G94" s="11"/>
      <c r="H94" s="51"/>
      <c r="I94" s="51"/>
      <c r="J94" s="20"/>
      <c r="K94" s="20"/>
      <c r="L94" s="50"/>
      <c r="M94" s="51"/>
      <c r="N94" s="11"/>
      <c r="O94" s="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row>
    <row r="95" spans="1:138" ht="15" customHeight="1">
      <c r="A95" s="24"/>
      <c r="B95" s="39" t="s">
        <v>60</v>
      </c>
      <c r="C95" s="63"/>
      <c r="D95" s="83">
        <v>0</v>
      </c>
      <c r="E95" s="83">
        <v>0</v>
      </c>
      <c r="F95" s="83">
        <v>3</v>
      </c>
      <c r="G95" s="83">
        <v>3</v>
      </c>
      <c r="H95" s="83">
        <v>0</v>
      </c>
      <c r="I95" s="83">
        <v>0</v>
      </c>
      <c r="J95" s="20">
        <f>D95+F95+H95</f>
        <v>3</v>
      </c>
      <c r="K95" s="100">
        <f>E95+G95+I95</f>
        <v>3</v>
      </c>
      <c r="L95" s="109">
        <v>24</v>
      </c>
      <c r="M95" s="85">
        <v>24</v>
      </c>
      <c r="N95" s="11">
        <f>J95+L95</f>
        <v>27</v>
      </c>
      <c r="O95" s="86">
        <f>K95+M95</f>
        <v>27</v>
      </c>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row>
    <row r="96" spans="1:138" ht="15" customHeight="1">
      <c r="A96" s="24"/>
      <c r="B96" s="52"/>
      <c r="C96" s="35"/>
      <c r="D96" s="53"/>
      <c r="E96" s="53"/>
      <c r="F96" s="10"/>
      <c r="G96" s="10"/>
      <c r="H96" s="10"/>
      <c r="I96" s="10"/>
      <c r="J96" s="36"/>
      <c r="K96" s="36"/>
      <c r="L96" s="37"/>
      <c r="M96" s="38"/>
      <c r="N96" s="10"/>
      <c r="O96" s="4"/>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row>
    <row r="97" spans="1:138" ht="15" customHeight="1">
      <c r="A97" s="24"/>
      <c r="B97" s="39"/>
      <c r="C97" s="40"/>
      <c r="D97" s="49"/>
      <c r="E97" s="49"/>
      <c r="F97" s="11"/>
      <c r="G97" s="11"/>
      <c r="H97" s="51"/>
      <c r="I97" s="51"/>
      <c r="J97" s="28"/>
      <c r="K97" s="28"/>
      <c r="L97" s="50"/>
      <c r="M97" s="51"/>
      <c r="N97" s="11"/>
      <c r="O97" s="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row>
    <row r="98" spans="1:138" ht="15" customHeight="1" thickBot="1">
      <c r="A98" s="24"/>
      <c r="B98" s="55" t="s">
        <v>38</v>
      </c>
      <c r="C98" s="118"/>
      <c r="D98" s="88">
        <v>0</v>
      </c>
      <c r="E98" s="88">
        <v>0</v>
      </c>
      <c r="F98" s="88">
        <v>4</v>
      </c>
      <c r="G98" s="88">
        <v>4</v>
      </c>
      <c r="H98" s="88">
        <v>0</v>
      </c>
      <c r="I98" s="88">
        <v>0</v>
      </c>
      <c r="J98" s="12">
        <f>D98+F98+H98</f>
        <v>4</v>
      </c>
      <c r="K98" s="91">
        <f>E98+G98+I98</f>
        <v>4</v>
      </c>
      <c r="L98" s="111">
        <v>54</v>
      </c>
      <c r="M98" s="89">
        <v>54</v>
      </c>
      <c r="N98" s="7">
        <f>J98+L98</f>
        <v>58</v>
      </c>
      <c r="O98" s="90">
        <f>K98+M98</f>
        <v>58</v>
      </c>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row>
    <row r="99" spans="1:138" ht="15" customHeight="1">
      <c r="A99" s="24"/>
      <c r="B99" s="39"/>
      <c r="C99" s="40"/>
      <c r="D99" s="11"/>
      <c r="E99" s="11"/>
      <c r="F99" s="11"/>
      <c r="G99" s="11"/>
      <c r="H99" s="11"/>
      <c r="I99" s="11"/>
      <c r="J99" s="20"/>
      <c r="K99" s="20"/>
      <c r="L99" s="32"/>
      <c r="M99" s="33"/>
      <c r="N99" s="11"/>
      <c r="O99" s="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row>
    <row r="100" spans="1:138" ht="15" customHeight="1">
      <c r="A100" s="24"/>
      <c r="B100" s="39" t="s">
        <v>40</v>
      </c>
      <c r="C100" s="40"/>
      <c r="D100" s="11"/>
      <c r="E100" s="11"/>
      <c r="F100" s="11"/>
      <c r="G100" s="11"/>
      <c r="H100" s="11"/>
      <c r="I100" s="11"/>
      <c r="J100" s="28"/>
      <c r="K100" s="28"/>
      <c r="L100" s="50"/>
      <c r="M100" s="51"/>
      <c r="N100" s="11"/>
      <c r="O100" s="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5" customHeight="1">
      <c r="A101" s="24"/>
      <c r="B101" s="43" t="s">
        <v>39</v>
      </c>
      <c r="C101" s="44"/>
      <c r="D101" s="79">
        <v>0</v>
      </c>
      <c r="E101" s="79">
        <v>0</v>
      </c>
      <c r="F101" s="79">
        <v>2</v>
      </c>
      <c r="G101" s="79">
        <v>2</v>
      </c>
      <c r="H101" s="79">
        <v>0</v>
      </c>
      <c r="I101" s="79">
        <v>0</v>
      </c>
      <c r="J101" s="31">
        <f>D101+F101+H101</f>
        <v>2</v>
      </c>
      <c r="K101" s="80">
        <f>E101+G101+I101</f>
        <v>2</v>
      </c>
      <c r="L101" s="108">
        <v>3</v>
      </c>
      <c r="M101" s="81">
        <v>3</v>
      </c>
      <c r="N101" s="9">
        <f>J101+L101</f>
        <v>5</v>
      </c>
      <c r="O101" s="82">
        <f>K101+M101</f>
        <v>5</v>
      </c>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row>
    <row r="102" spans="1:138" ht="15" customHeight="1">
      <c r="A102" s="24"/>
      <c r="B102" s="58"/>
      <c r="C102" s="59"/>
      <c r="D102" s="53"/>
      <c r="E102" s="53"/>
      <c r="F102" s="10"/>
      <c r="G102" s="10"/>
      <c r="H102" s="53"/>
      <c r="I102" s="53"/>
      <c r="J102" s="54"/>
      <c r="K102" s="54"/>
      <c r="L102" s="65"/>
      <c r="M102" s="67"/>
      <c r="N102" s="10"/>
      <c r="O102" s="4"/>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row>
    <row r="103" spans="1:138" ht="15" customHeight="1">
      <c r="A103" s="24"/>
      <c r="B103" s="39"/>
      <c r="C103" s="63"/>
      <c r="D103" s="49"/>
      <c r="E103" s="49"/>
      <c r="F103" s="11"/>
      <c r="G103" s="11"/>
      <c r="H103" s="49"/>
      <c r="I103" s="49"/>
      <c r="J103" s="28"/>
      <c r="K103" s="28"/>
      <c r="L103" s="50"/>
      <c r="M103" s="51"/>
      <c r="N103" s="11"/>
      <c r="O103" s="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row>
    <row r="104" spans="1:138" ht="15" customHeight="1">
      <c r="A104" s="24"/>
      <c r="B104" s="43" t="s">
        <v>41</v>
      </c>
      <c r="C104" s="64"/>
      <c r="D104" s="79">
        <v>0</v>
      </c>
      <c r="E104" s="79">
        <v>0</v>
      </c>
      <c r="F104" s="79">
        <v>65</v>
      </c>
      <c r="G104" s="79">
        <v>65</v>
      </c>
      <c r="H104" s="79">
        <v>0</v>
      </c>
      <c r="I104" s="79">
        <v>0</v>
      </c>
      <c r="J104" s="31">
        <f>D104+F104+H104</f>
        <v>65</v>
      </c>
      <c r="K104" s="80">
        <f>E104+G104+I104</f>
        <v>65</v>
      </c>
      <c r="L104" s="108">
        <v>3</v>
      </c>
      <c r="M104" s="81">
        <v>3</v>
      </c>
      <c r="N104" s="9">
        <f>J104+L104</f>
        <v>68</v>
      </c>
      <c r="O104" s="82">
        <f>K104+M104</f>
        <v>68</v>
      </c>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row>
    <row r="105" spans="1:138" ht="15" customHeight="1">
      <c r="A105" s="24"/>
      <c r="B105" s="52"/>
      <c r="C105" s="35"/>
      <c r="D105" s="53"/>
      <c r="E105" s="53"/>
      <c r="F105" s="10"/>
      <c r="G105" s="10"/>
      <c r="H105" s="10"/>
      <c r="I105" s="10"/>
      <c r="J105" s="54"/>
      <c r="K105" s="54"/>
      <c r="L105" s="37"/>
      <c r="M105" s="38"/>
      <c r="N105" s="10"/>
      <c r="O105" s="4"/>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row>
    <row r="106" spans="1:138" ht="15" customHeight="1">
      <c r="A106" s="24"/>
      <c r="B106" s="39"/>
      <c r="C106" s="40"/>
      <c r="D106" s="49"/>
      <c r="E106" s="49"/>
      <c r="F106" s="11"/>
      <c r="G106" s="11"/>
      <c r="H106" s="11"/>
      <c r="I106" s="11"/>
      <c r="J106" s="28"/>
      <c r="K106" s="28"/>
      <c r="L106" s="115">
        <v>0</v>
      </c>
      <c r="M106" s="87">
        <v>0</v>
      </c>
      <c r="N106" s="11"/>
      <c r="O106" s="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row>
    <row r="107" spans="1:138" ht="15" customHeight="1">
      <c r="A107" s="24"/>
      <c r="B107" s="43" t="s">
        <v>72</v>
      </c>
      <c r="C107" s="44"/>
      <c r="D107" s="79">
        <v>0</v>
      </c>
      <c r="E107" s="79">
        <v>1925</v>
      </c>
      <c r="F107" s="79">
        <v>0</v>
      </c>
      <c r="G107" s="79">
        <v>0</v>
      </c>
      <c r="H107" s="79">
        <v>0</v>
      </c>
      <c r="I107" s="79">
        <v>0</v>
      </c>
      <c r="J107" s="31">
        <f>D107+F107+H107</f>
        <v>0</v>
      </c>
      <c r="K107" s="80">
        <f>E107+G107+I107</f>
        <v>1925</v>
      </c>
      <c r="L107" s="108">
        <v>0</v>
      </c>
      <c r="M107" s="81">
        <v>1867</v>
      </c>
      <c r="N107" s="9">
        <f>J107+L107</f>
        <v>0</v>
      </c>
      <c r="O107" s="82">
        <f>K107+M107</f>
        <v>3792</v>
      </c>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row>
    <row r="108" spans="1:138" ht="15" customHeight="1">
      <c r="A108" s="24"/>
      <c r="B108" s="39" t="s">
        <v>16</v>
      </c>
      <c r="C108" s="40"/>
      <c r="D108" s="87"/>
      <c r="E108" s="87"/>
      <c r="F108" s="11"/>
      <c r="G108" s="11"/>
      <c r="H108" s="11"/>
      <c r="I108" s="11"/>
      <c r="J108" s="51"/>
      <c r="K108" s="119"/>
      <c r="L108" s="32"/>
      <c r="M108" s="11"/>
      <c r="N108" s="11"/>
      <c r="O108" s="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row>
    <row r="109" spans="1:138" ht="15" customHeight="1">
      <c r="A109" s="24"/>
      <c r="B109" s="39"/>
      <c r="C109" s="40"/>
      <c r="D109" s="102"/>
      <c r="E109" s="102"/>
      <c r="F109" s="11"/>
      <c r="G109" s="11"/>
      <c r="H109" s="11"/>
      <c r="I109" s="11"/>
      <c r="J109" s="70"/>
      <c r="K109" s="71"/>
      <c r="L109" s="32"/>
      <c r="M109" s="11"/>
      <c r="N109" s="11"/>
      <c r="O109" s="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0" spans="1:138" ht="15" customHeight="1">
      <c r="A110" s="24"/>
      <c r="B110" s="43" t="s">
        <v>17</v>
      </c>
      <c r="C110" s="44"/>
      <c r="D110" s="79">
        <v>32800</v>
      </c>
      <c r="E110" s="79">
        <v>32800</v>
      </c>
      <c r="F110" s="79">
        <v>0</v>
      </c>
      <c r="G110" s="79">
        <v>0</v>
      </c>
      <c r="H110" s="79">
        <v>0</v>
      </c>
      <c r="I110" s="79">
        <v>0</v>
      </c>
      <c r="J110" s="31">
        <f>D110+F110+H110</f>
        <v>32800</v>
      </c>
      <c r="K110" s="80">
        <f>E110+G110+I110</f>
        <v>32800</v>
      </c>
      <c r="L110" s="108">
        <v>92308</v>
      </c>
      <c r="M110" s="79">
        <v>92308</v>
      </c>
      <c r="N110" s="9">
        <f>J110+L110</f>
        <v>125108</v>
      </c>
      <c r="O110" s="82">
        <f>K110+M110</f>
        <v>125108</v>
      </c>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row>
    <row r="111" spans="1:138" ht="15" customHeight="1">
      <c r="A111" s="24"/>
      <c r="B111" s="52" t="s">
        <v>18</v>
      </c>
      <c r="C111" s="40"/>
      <c r="D111" s="11"/>
      <c r="E111" s="11"/>
      <c r="F111" s="11"/>
      <c r="G111" s="11"/>
      <c r="H111" s="11"/>
      <c r="I111" s="11"/>
      <c r="J111" s="20"/>
      <c r="K111" s="20"/>
      <c r="L111" s="32"/>
      <c r="M111" s="33"/>
      <c r="N111" s="11"/>
      <c r="O111" s="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row>
    <row r="112" spans="1:138" ht="15" customHeight="1">
      <c r="A112" s="24"/>
      <c r="B112" s="39"/>
      <c r="C112" s="40"/>
      <c r="D112" s="27"/>
      <c r="E112" s="27"/>
      <c r="F112" s="27"/>
      <c r="G112" s="27"/>
      <c r="H112" s="27"/>
      <c r="I112" s="27"/>
      <c r="J112" s="49"/>
      <c r="K112" s="28"/>
      <c r="L112" s="110">
        <v>250</v>
      </c>
      <c r="M112" s="87">
        <v>250</v>
      </c>
      <c r="N112" s="11"/>
      <c r="O112" s="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row>
    <row r="113" spans="1:138" ht="15" customHeight="1">
      <c r="A113" s="24"/>
      <c r="B113" s="43" t="s">
        <v>48</v>
      </c>
      <c r="C113" s="44"/>
      <c r="D113" s="79">
        <v>0</v>
      </c>
      <c r="E113" s="79">
        <v>0</v>
      </c>
      <c r="F113" s="79">
        <v>0</v>
      </c>
      <c r="G113" s="79">
        <v>0</v>
      </c>
      <c r="H113" s="79">
        <v>1124</v>
      </c>
      <c r="I113" s="79">
        <v>1124</v>
      </c>
      <c r="J113" s="31">
        <f>D113+F113+H113</f>
        <v>1124</v>
      </c>
      <c r="K113" s="80">
        <f>E113+G113+I113</f>
        <v>1124</v>
      </c>
      <c r="L113" s="108">
        <v>1444</v>
      </c>
      <c r="M113" s="81">
        <v>1444</v>
      </c>
      <c r="N113" s="9">
        <f>J113+L113</f>
        <v>2568</v>
      </c>
      <c r="O113" s="82">
        <f>K113+M113</f>
        <v>2568</v>
      </c>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row>
    <row r="114" spans="1:138" ht="15" customHeight="1">
      <c r="A114" s="24"/>
      <c r="B114" s="39"/>
      <c r="C114" s="40"/>
      <c r="D114" s="11"/>
      <c r="E114" s="11"/>
      <c r="F114" s="11"/>
      <c r="G114" s="11"/>
      <c r="H114" s="11"/>
      <c r="I114" s="11"/>
      <c r="J114" s="11"/>
      <c r="K114" s="20"/>
      <c r="L114" s="32"/>
      <c r="M114" s="33"/>
      <c r="N114" s="11"/>
      <c r="O114" s="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row>
    <row r="115" spans="1:138" ht="15" customHeight="1">
      <c r="A115" s="24"/>
      <c r="B115" s="39"/>
      <c r="C115" s="40"/>
      <c r="D115" s="27"/>
      <c r="E115" s="27"/>
      <c r="F115" s="27"/>
      <c r="G115" s="27"/>
      <c r="H115" s="27"/>
      <c r="I115" s="27"/>
      <c r="J115" s="49"/>
      <c r="K115" s="28"/>
      <c r="L115" s="110">
        <v>100</v>
      </c>
      <c r="M115" s="87">
        <v>100</v>
      </c>
      <c r="N115" s="11"/>
      <c r="O115" s="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row>
    <row r="116" spans="1:138" ht="15" customHeight="1">
      <c r="A116" s="24"/>
      <c r="B116" s="43" t="s">
        <v>44</v>
      </c>
      <c r="C116" s="44"/>
      <c r="D116" s="79">
        <v>0</v>
      </c>
      <c r="E116" s="79">
        <v>0</v>
      </c>
      <c r="F116" s="79">
        <v>0</v>
      </c>
      <c r="G116" s="79">
        <v>0</v>
      </c>
      <c r="H116" s="79">
        <v>204</v>
      </c>
      <c r="I116" s="79">
        <v>204</v>
      </c>
      <c r="J116" s="31">
        <f>D116+F116+H116</f>
        <v>204</v>
      </c>
      <c r="K116" s="80">
        <f>E116+G116+I116</f>
        <v>204</v>
      </c>
      <c r="L116" s="108">
        <v>722</v>
      </c>
      <c r="M116" s="81">
        <v>722</v>
      </c>
      <c r="N116" s="9">
        <f>J116+L116</f>
        <v>926</v>
      </c>
      <c r="O116" s="82">
        <f>K116+M116</f>
        <v>926</v>
      </c>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row>
    <row r="117" spans="1:138" ht="15" customHeight="1">
      <c r="A117" s="24"/>
      <c r="B117" s="52"/>
      <c r="C117" s="40"/>
      <c r="D117" s="11"/>
      <c r="E117" s="11"/>
      <c r="F117" s="11"/>
      <c r="G117" s="11"/>
      <c r="H117" s="11"/>
      <c r="I117" s="11"/>
      <c r="J117" s="11"/>
      <c r="K117" s="20"/>
      <c r="L117" s="32"/>
      <c r="M117" s="33"/>
      <c r="N117" s="11"/>
      <c r="O117" s="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row>
    <row r="118" spans="1:138" ht="15" customHeight="1">
      <c r="A118" s="24"/>
      <c r="B118" s="39"/>
      <c r="C118" s="40"/>
      <c r="D118" s="27"/>
      <c r="E118" s="27"/>
      <c r="F118" s="27"/>
      <c r="G118" s="27"/>
      <c r="H118" s="27"/>
      <c r="I118" s="27"/>
      <c r="J118" s="49"/>
      <c r="K118" s="28"/>
      <c r="L118" s="110">
        <v>500</v>
      </c>
      <c r="M118" s="87">
        <v>500</v>
      </c>
      <c r="N118" s="11"/>
      <c r="O118" s="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row>
    <row r="119" spans="1:138" ht="15" customHeight="1">
      <c r="A119" s="24"/>
      <c r="B119" s="43" t="s">
        <v>42</v>
      </c>
      <c r="C119" s="44"/>
      <c r="D119" s="79">
        <v>0</v>
      </c>
      <c r="E119" s="79">
        <v>0</v>
      </c>
      <c r="F119" s="79">
        <v>0</v>
      </c>
      <c r="G119" s="79">
        <v>0</v>
      </c>
      <c r="H119" s="79">
        <v>1746</v>
      </c>
      <c r="I119" s="79">
        <v>1746</v>
      </c>
      <c r="J119" s="31">
        <f>D119+F119+H119</f>
        <v>1746</v>
      </c>
      <c r="K119" s="80">
        <f>E119+G119+I119</f>
        <v>1746</v>
      </c>
      <c r="L119" s="108">
        <v>2241</v>
      </c>
      <c r="M119" s="81">
        <v>2241</v>
      </c>
      <c r="N119" s="9">
        <f>J119+L119</f>
        <v>3987</v>
      </c>
      <c r="O119" s="82">
        <f>K119+M119</f>
        <v>3987</v>
      </c>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row>
    <row r="120" spans="1:138" ht="15" customHeight="1">
      <c r="A120" s="24"/>
      <c r="B120" s="52"/>
      <c r="C120" s="40"/>
      <c r="D120" s="11"/>
      <c r="E120" s="11"/>
      <c r="F120" s="11"/>
      <c r="G120" s="11"/>
      <c r="H120" s="11"/>
      <c r="I120" s="11"/>
      <c r="J120" s="11"/>
      <c r="K120" s="20"/>
      <c r="L120" s="32"/>
      <c r="M120" s="33"/>
      <c r="N120" s="11"/>
      <c r="O120" s="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row>
    <row r="121" spans="1:138" ht="15" customHeight="1">
      <c r="A121" s="24"/>
      <c r="B121" s="39"/>
      <c r="C121" s="40"/>
      <c r="D121" s="27"/>
      <c r="E121" s="27"/>
      <c r="F121" s="27"/>
      <c r="G121" s="27"/>
      <c r="H121" s="27"/>
      <c r="I121" s="27"/>
      <c r="J121" s="49"/>
      <c r="K121" s="28"/>
      <c r="L121" s="110">
        <v>250</v>
      </c>
      <c r="M121" s="87">
        <v>250</v>
      </c>
      <c r="N121" s="11"/>
      <c r="O121" s="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row>
    <row r="122" spans="1:138" ht="15" customHeight="1">
      <c r="A122" s="24"/>
      <c r="B122" s="43" t="s">
        <v>43</v>
      </c>
      <c r="C122" s="44"/>
      <c r="D122" s="79">
        <v>0</v>
      </c>
      <c r="E122" s="79">
        <v>0</v>
      </c>
      <c r="F122" s="79">
        <v>0</v>
      </c>
      <c r="G122" s="79">
        <v>0</v>
      </c>
      <c r="H122" s="79">
        <v>923</v>
      </c>
      <c r="I122" s="79">
        <v>923</v>
      </c>
      <c r="J122" s="31">
        <f>D122+F122+H122</f>
        <v>923</v>
      </c>
      <c r="K122" s="80">
        <f>E122+G122+I122</f>
        <v>923</v>
      </c>
      <c r="L122" s="108">
        <v>1185</v>
      </c>
      <c r="M122" s="81">
        <v>1185</v>
      </c>
      <c r="N122" s="9">
        <f>J122+L122</f>
        <v>2108</v>
      </c>
      <c r="O122" s="82">
        <f>K122+M122</f>
        <v>2108</v>
      </c>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row>
    <row r="123" spans="1:138" ht="15" customHeight="1">
      <c r="A123" s="24"/>
      <c r="B123" s="39"/>
      <c r="C123" s="40"/>
      <c r="D123" s="11"/>
      <c r="E123" s="11"/>
      <c r="F123" s="11"/>
      <c r="G123" s="11"/>
      <c r="H123" s="11"/>
      <c r="I123" s="11"/>
      <c r="J123" s="11"/>
      <c r="K123" s="20"/>
      <c r="L123" s="32"/>
      <c r="M123" s="33"/>
      <c r="N123" s="11"/>
      <c r="O123" s="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row>
    <row r="124" spans="1:138" ht="15" customHeight="1">
      <c r="A124" s="24"/>
      <c r="B124" s="39"/>
      <c r="C124" s="40"/>
      <c r="D124" s="27"/>
      <c r="E124" s="27"/>
      <c r="F124" s="27"/>
      <c r="G124" s="27"/>
      <c r="H124" s="27"/>
      <c r="I124" s="27"/>
      <c r="J124" s="49"/>
      <c r="K124" s="28"/>
      <c r="L124" s="110">
        <v>100</v>
      </c>
      <c r="M124" s="87">
        <v>100</v>
      </c>
      <c r="N124" s="11"/>
      <c r="O124" s="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row>
    <row r="125" spans="1:138" ht="15" customHeight="1">
      <c r="A125" s="24"/>
      <c r="B125" s="43" t="s">
        <v>45</v>
      </c>
      <c r="C125" s="44"/>
      <c r="D125" s="9">
        <v>0</v>
      </c>
      <c r="E125" s="9">
        <v>0</v>
      </c>
      <c r="F125" s="9">
        <v>0</v>
      </c>
      <c r="G125" s="9">
        <v>0</v>
      </c>
      <c r="H125" s="79">
        <v>127</v>
      </c>
      <c r="I125" s="79">
        <v>127</v>
      </c>
      <c r="J125" s="31">
        <f>D125+F125+H125</f>
        <v>127</v>
      </c>
      <c r="K125" s="80">
        <f>E125+G125+I125</f>
        <v>127</v>
      </c>
      <c r="L125" s="108">
        <v>430</v>
      </c>
      <c r="M125" s="81">
        <v>430</v>
      </c>
      <c r="N125" s="9">
        <f>J125+L125</f>
        <v>557</v>
      </c>
      <c r="O125" s="82">
        <f>K125+M125</f>
        <v>557</v>
      </c>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row>
    <row r="126" spans="1:138" ht="15" customHeight="1">
      <c r="A126" s="24"/>
      <c r="B126" s="52"/>
      <c r="C126" s="35"/>
      <c r="D126" s="10"/>
      <c r="E126" s="10"/>
      <c r="F126" s="10"/>
      <c r="G126" s="10"/>
      <c r="H126" s="10"/>
      <c r="I126" s="10"/>
      <c r="J126" s="10"/>
      <c r="K126" s="36"/>
      <c r="L126" s="112"/>
      <c r="M126" s="94"/>
      <c r="N126" s="10"/>
      <c r="O126" s="4"/>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row>
    <row r="127" spans="1:138" ht="15" customHeight="1">
      <c r="A127" s="24"/>
      <c r="B127" s="39"/>
      <c r="C127" s="40"/>
      <c r="D127" s="11"/>
      <c r="E127" s="11"/>
      <c r="F127" s="11"/>
      <c r="G127" s="11"/>
      <c r="H127" s="11"/>
      <c r="I127" s="11"/>
      <c r="J127" s="11"/>
      <c r="K127" s="20"/>
      <c r="L127" s="113">
        <v>1106</v>
      </c>
      <c r="M127" s="95">
        <v>1106</v>
      </c>
      <c r="N127" s="11"/>
      <c r="O127" s="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row>
    <row r="128" spans="1:138" ht="15" customHeight="1">
      <c r="A128" s="24"/>
      <c r="B128" s="43" t="s">
        <v>19</v>
      </c>
      <c r="C128" s="44"/>
      <c r="D128" s="79">
        <v>0</v>
      </c>
      <c r="E128" s="79">
        <v>0</v>
      </c>
      <c r="F128" s="79">
        <v>0</v>
      </c>
      <c r="G128" s="79">
        <v>0</v>
      </c>
      <c r="H128" s="79">
        <v>799</v>
      </c>
      <c r="I128" s="79">
        <v>799</v>
      </c>
      <c r="J128" s="31">
        <f>D128+F128+H128</f>
        <v>799</v>
      </c>
      <c r="K128" s="80">
        <f>E128+G128+I128</f>
        <v>799</v>
      </c>
      <c r="L128" s="108">
        <v>1455</v>
      </c>
      <c r="M128" s="81">
        <v>1455</v>
      </c>
      <c r="N128" s="9">
        <f>J128+L128</f>
        <v>2254</v>
      </c>
      <c r="O128" s="82">
        <f>K128+M128</f>
        <v>2254</v>
      </c>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row>
    <row r="129" spans="1:138" ht="15" customHeight="1">
      <c r="A129" s="24"/>
      <c r="B129" s="52"/>
      <c r="C129" s="35"/>
      <c r="D129" s="10"/>
      <c r="E129" s="10"/>
      <c r="F129" s="10"/>
      <c r="G129" s="10"/>
      <c r="H129" s="10"/>
      <c r="I129" s="10"/>
      <c r="J129" s="10"/>
      <c r="K129" s="36"/>
      <c r="L129" s="112"/>
      <c r="M129" s="94"/>
      <c r="N129" s="10"/>
      <c r="O129" s="4"/>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row>
    <row r="130" spans="1:138" ht="15" customHeight="1">
      <c r="A130" s="24"/>
      <c r="B130" s="39"/>
      <c r="C130" s="40"/>
      <c r="D130" s="49"/>
      <c r="E130" s="49"/>
      <c r="F130" s="11"/>
      <c r="G130" s="11"/>
      <c r="H130" s="11"/>
      <c r="I130" s="11"/>
      <c r="J130" s="28"/>
      <c r="K130" s="28"/>
      <c r="L130" s="115">
        <v>0</v>
      </c>
      <c r="M130" s="87">
        <v>1450</v>
      </c>
      <c r="N130" s="11"/>
      <c r="O130" s="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row>
    <row r="131" spans="1:138" ht="15" customHeight="1">
      <c r="A131" s="24"/>
      <c r="B131" s="43" t="s">
        <v>71</v>
      </c>
      <c r="C131" s="44"/>
      <c r="D131" s="79">
        <v>0</v>
      </c>
      <c r="E131" s="79">
        <v>1820</v>
      </c>
      <c r="F131" s="79">
        <v>0</v>
      </c>
      <c r="G131" s="79">
        <v>0</v>
      </c>
      <c r="H131" s="79">
        <v>0</v>
      </c>
      <c r="I131" s="79">
        <v>1900</v>
      </c>
      <c r="J131" s="31">
        <f>D131+F131+H131</f>
        <v>0</v>
      </c>
      <c r="K131" s="80">
        <f>E131+G131+I131</f>
        <v>3720</v>
      </c>
      <c r="L131" s="109">
        <v>0</v>
      </c>
      <c r="M131" s="79">
        <v>2530</v>
      </c>
      <c r="N131" s="9">
        <f>J131+L131</f>
        <v>0</v>
      </c>
      <c r="O131" s="86">
        <f>K131+M131</f>
        <v>6250</v>
      </c>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row>
    <row r="132" spans="1:138" ht="15" customHeight="1">
      <c r="A132" s="24"/>
      <c r="B132" s="52"/>
      <c r="C132" s="35"/>
      <c r="D132" s="103"/>
      <c r="E132" s="103"/>
      <c r="F132" s="10"/>
      <c r="G132" s="10"/>
      <c r="H132" s="10"/>
      <c r="I132" s="10"/>
      <c r="J132" s="72"/>
      <c r="K132" s="72"/>
      <c r="L132" s="37"/>
      <c r="M132" s="10"/>
      <c r="N132" s="3"/>
      <c r="O132" s="4"/>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row>
    <row r="133" spans="1:138" ht="15" customHeight="1">
      <c r="A133" s="24"/>
      <c r="B133" s="39"/>
      <c r="C133" s="73"/>
      <c r="D133" s="102"/>
      <c r="E133" s="102"/>
      <c r="F133" s="11"/>
      <c r="G133" s="11"/>
      <c r="H133" s="51"/>
      <c r="I133" s="51"/>
      <c r="J133" s="74"/>
      <c r="K133" s="114"/>
      <c r="L133" s="116">
        <f>SUM(L25,L28,L31,L34,L37,L40,L43,L46,L106,L49,L52,L55,L58,L61,L67,L70,L76,L79,L82,L88,L91,L112,L115,L118,L121,L124,L127,L130)</f>
        <v>62261</v>
      </c>
      <c r="M133" s="98">
        <f>SUM(M25,M28,M31,M34,M37,M40,M43,M46,M106,M49,M52,M55,M58,M61,M67,M70,M76,M79,M82,M88,M91,M112,M115,M118,M121,M124,M127,M130)</f>
        <v>62261</v>
      </c>
      <c r="N133" s="5"/>
      <c r="O133" s="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row>
    <row r="134" spans="1:138" ht="15" customHeight="1" thickBot="1">
      <c r="A134" s="24"/>
      <c r="B134" s="278" t="s">
        <v>20</v>
      </c>
      <c r="C134" s="279"/>
      <c r="D134" s="96">
        <f>SUM(D9:D131)-D108</f>
        <v>94228</v>
      </c>
      <c r="E134" s="96">
        <f>SUM(E9:E131)-E108</f>
        <v>94228</v>
      </c>
      <c r="F134" s="91">
        <f aca="true" t="shared" si="0" ref="F134:K134">SUM(F9:F131)</f>
        <v>321</v>
      </c>
      <c r="G134" s="91">
        <f t="shared" si="0"/>
        <v>321</v>
      </c>
      <c r="H134" s="91">
        <f t="shared" si="0"/>
        <v>47073</v>
      </c>
      <c r="I134" s="91">
        <f t="shared" si="0"/>
        <v>47073</v>
      </c>
      <c r="J134" s="97">
        <f t="shared" si="0"/>
        <v>141622</v>
      </c>
      <c r="K134" s="97">
        <f t="shared" si="0"/>
        <v>141622</v>
      </c>
      <c r="L134" s="13"/>
      <c r="M134" s="12"/>
      <c r="N134" s="7"/>
      <c r="O134" s="8"/>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row>
    <row r="135" spans="1:15" ht="6" customHeight="1">
      <c r="A135" s="24"/>
      <c r="B135" s="24"/>
      <c r="C135" s="24"/>
      <c r="D135" s="75"/>
      <c r="E135" s="75"/>
      <c r="F135" s="75"/>
      <c r="G135" s="75"/>
      <c r="H135" s="75"/>
      <c r="I135" s="75"/>
      <c r="J135" s="75"/>
      <c r="K135" s="75"/>
      <c r="L135" s="75"/>
      <c r="M135" s="75"/>
      <c r="N135" s="75"/>
      <c r="O135" s="75"/>
    </row>
    <row r="136" spans="2:15" s="76" customFormat="1" ht="14.25" customHeight="1">
      <c r="B136" s="258" t="s">
        <v>85</v>
      </c>
      <c r="C136" s="258"/>
      <c r="D136" s="258"/>
      <c r="E136" s="258"/>
      <c r="F136" s="258"/>
      <c r="G136" s="258"/>
      <c r="H136" s="258"/>
      <c r="I136" s="258"/>
      <c r="J136" s="258"/>
      <c r="K136" s="258"/>
      <c r="L136" s="258"/>
      <c r="M136" s="258"/>
      <c r="N136" s="258"/>
      <c r="O136" s="258"/>
    </row>
    <row r="137" spans="2:15" ht="8.25" customHeight="1">
      <c r="B137" s="258" t="s">
        <v>86</v>
      </c>
      <c r="C137" s="258"/>
      <c r="D137" s="258"/>
      <c r="E137" s="258"/>
      <c r="F137" s="258"/>
      <c r="G137" s="258"/>
      <c r="H137" s="258"/>
      <c r="I137" s="258"/>
      <c r="J137" s="258"/>
      <c r="K137" s="258"/>
      <c r="L137" s="258"/>
      <c r="M137" s="258"/>
      <c r="N137" s="258"/>
      <c r="O137" s="258"/>
    </row>
    <row r="138" spans="2:15" s="76" customFormat="1" ht="14.25" customHeight="1">
      <c r="B138" s="258"/>
      <c r="C138" s="258"/>
      <c r="D138" s="258"/>
      <c r="E138" s="258"/>
      <c r="F138" s="258"/>
      <c r="G138" s="258"/>
      <c r="H138" s="258"/>
      <c r="I138" s="258"/>
      <c r="J138" s="258"/>
      <c r="K138" s="258"/>
      <c r="L138" s="258"/>
      <c r="M138" s="258"/>
      <c r="N138" s="258"/>
      <c r="O138" s="258"/>
    </row>
    <row r="139" spans="2:15" s="76" customFormat="1" ht="14.25" customHeight="1">
      <c r="B139" s="258" t="s">
        <v>88</v>
      </c>
      <c r="C139" s="258"/>
      <c r="D139" s="258"/>
      <c r="E139" s="258"/>
      <c r="F139" s="258"/>
      <c r="G139" s="258"/>
      <c r="H139" s="258"/>
      <c r="I139" s="258"/>
      <c r="J139" s="258"/>
      <c r="K139" s="258"/>
      <c r="L139" s="258"/>
      <c r="M139" s="258"/>
      <c r="N139" s="258"/>
      <c r="O139" s="258"/>
    </row>
    <row r="140" spans="2:15" s="76" customFormat="1" ht="14.25" customHeight="1">
      <c r="B140" s="258"/>
      <c r="C140" s="258"/>
      <c r="D140" s="258"/>
      <c r="E140" s="258"/>
      <c r="F140" s="258"/>
      <c r="G140" s="258"/>
      <c r="H140" s="258"/>
      <c r="I140" s="258"/>
      <c r="J140" s="258"/>
      <c r="K140" s="258"/>
      <c r="L140" s="258"/>
      <c r="M140" s="258"/>
      <c r="N140" s="258"/>
      <c r="O140" s="258"/>
    </row>
    <row r="141" spans="2:15" s="76" customFormat="1" ht="14.25" customHeight="1">
      <c r="B141" s="258"/>
      <c r="C141" s="258"/>
      <c r="D141" s="258"/>
      <c r="E141" s="258"/>
      <c r="F141" s="258"/>
      <c r="G141" s="258"/>
      <c r="H141" s="258"/>
      <c r="I141" s="258"/>
      <c r="J141" s="258"/>
      <c r="K141" s="258"/>
      <c r="L141" s="258"/>
      <c r="M141" s="258"/>
      <c r="N141" s="258"/>
      <c r="O141" s="258"/>
    </row>
    <row r="142" spans="2:15" s="76" customFormat="1" ht="14.25" customHeight="1">
      <c r="B142" s="258" t="s">
        <v>87</v>
      </c>
      <c r="C142" s="258"/>
      <c r="D142" s="258"/>
      <c r="E142" s="258"/>
      <c r="F142" s="258"/>
      <c r="G142" s="258"/>
      <c r="H142" s="258"/>
      <c r="I142" s="258"/>
      <c r="J142" s="258"/>
      <c r="K142" s="258"/>
      <c r="L142" s="258"/>
      <c r="M142" s="258"/>
      <c r="N142" s="258"/>
      <c r="O142" s="258"/>
    </row>
    <row r="143" spans="2:15" s="76" customFormat="1" ht="14.25" customHeight="1">
      <c r="B143" s="258"/>
      <c r="C143" s="258"/>
      <c r="D143" s="258"/>
      <c r="E143" s="258"/>
      <c r="F143" s="258"/>
      <c r="G143" s="258"/>
      <c r="H143" s="258"/>
      <c r="I143" s="258"/>
      <c r="J143" s="258"/>
      <c r="K143" s="258"/>
      <c r="L143" s="258"/>
      <c r="M143" s="258"/>
      <c r="N143" s="258"/>
      <c r="O143" s="258"/>
    </row>
    <row r="144" spans="2:15" s="76" customFormat="1" ht="14.25" customHeight="1">
      <c r="B144" s="258" t="s">
        <v>89</v>
      </c>
      <c r="C144" s="258"/>
      <c r="D144" s="258"/>
      <c r="E144" s="258"/>
      <c r="F144" s="258"/>
      <c r="G144" s="258"/>
      <c r="H144" s="258"/>
      <c r="I144" s="258"/>
      <c r="J144" s="258"/>
      <c r="K144" s="258"/>
      <c r="L144" s="258"/>
      <c r="M144" s="258"/>
      <c r="N144" s="258"/>
      <c r="O144" s="258"/>
    </row>
    <row r="145" spans="2:15" s="76" customFormat="1" ht="14.25" customHeight="1">
      <c r="B145" s="258"/>
      <c r="C145" s="258"/>
      <c r="D145" s="258"/>
      <c r="E145" s="258"/>
      <c r="F145" s="258"/>
      <c r="G145" s="258"/>
      <c r="H145" s="258"/>
      <c r="I145" s="258"/>
      <c r="J145" s="258"/>
      <c r="K145" s="258"/>
      <c r="L145" s="258"/>
      <c r="M145" s="258"/>
      <c r="N145" s="258"/>
      <c r="O145" s="258"/>
    </row>
    <row r="146" spans="2:15" s="76" customFormat="1" ht="14.25" customHeight="1">
      <c r="B146" s="1"/>
      <c r="C146" s="1"/>
      <c r="D146" s="1"/>
      <c r="E146" s="1"/>
      <c r="F146" s="1"/>
      <c r="G146" s="1"/>
      <c r="H146" s="1"/>
      <c r="I146" s="1"/>
      <c r="J146" s="1"/>
      <c r="K146" s="1"/>
      <c r="L146" s="1"/>
      <c r="M146" s="1"/>
      <c r="N146" s="1"/>
      <c r="O146" s="1"/>
    </row>
    <row r="147" spans="2:15" s="77" customFormat="1" ht="14.25" customHeight="1">
      <c r="B147" s="99"/>
      <c r="C147" s="99"/>
      <c r="D147" s="99"/>
      <c r="E147" s="99"/>
      <c r="F147" s="99"/>
      <c r="G147" s="99"/>
      <c r="H147" s="99"/>
      <c r="I147" s="99"/>
      <c r="J147" s="99"/>
      <c r="K147" s="99"/>
      <c r="L147" s="99"/>
      <c r="M147" s="99"/>
      <c r="N147" s="99"/>
      <c r="O147" s="99"/>
    </row>
    <row r="148" spans="2:15" s="77" customFormat="1" ht="14.25" customHeight="1">
      <c r="B148" s="258" t="s">
        <v>73</v>
      </c>
      <c r="C148" s="258"/>
      <c r="D148" s="258"/>
      <c r="E148" s="258"/>
      <c r="F148" s="258"/>
      <c r="G148" s="258"/>
      <c r="H148" s="258"/>
      <c r="I148" s="258"/>
      <c r="J148" s="258"/>
      <c r="K148" s="258"/>
      <c r="L148" s="258"/>
      <c r="M148" s="258"/>
      <c r="N148" s="258"/>
      <c r="O148" s="258"/>
    </row>
    <row r="149" spans="2:15" ht="13.5">
      <c r="B149" s="258"/>
      <c r="C149" s="258"/>
      <c r="D149" s="258"/>
      <c r="E149" s="258"/>
      <c r="F149" s="258"/>
      <c r="G149" s="258"/>
      <c r="H149" s="258"/>
      <c r="I149" s="258"/>
      <c r="J149" s="258"/>
      <c r="K149" s="258"/>
      <c r="L149" s="258"/>
      <c r="M149" s="258"/>
      <c r="N149" s="258"/>
      <c r="O149" s="258"/>
    </row>
    <row r="150" spans="2:15" ht="14.25">
      <c r="B150" s="258" t="s">
        <v>84</v>
      </c>
      <c r="C150" s="258"/>
      <c r="D150" s="258"/>
      <c r="E150" s="258"/>
      <c r="F150" s="258"/>
      <c r="G150" s="258"/>
      <c r="H150" s="258"/>
      <c r="I150" s="258"/>
      <c r="J150" s="258"/>
      <c r="K150" s="258"/>
      <c r="L150" s="258"/>
      <c r="M150" s="258"/>
      <c r="N150" s="258"/>
      <c r="O150" s="258"/>
    </row>
    <row r="151" spans="2:15" ht="13.5">
      <c r="B151" s="258" t="s">
        <v>61</v>
      </c>
      <c r="C151" s="258"/>
      <c r="D151" s="258"/>
      <c r="E151" s="258"/>
      <c r="F151" s="258"/>
      <c r="G151" s="258"/>
      <c r="H151" s="258"/>
      <c r="I151" s="258"/>
      <c r="J151" s="258"/>
      <c r="K151" s="258"/>
      <c r="L151" s="258"/>
      <c r="M151" s="258"/>
      <c r="N151" s="258"/>
      <c r="O151" s="258"/>
    </row>
    <row r="152" spans="2:15" ht="13.5">
      <c r="B152" s="258"/>
      <c r="C152" s="258"/>
      <c r="D152" s="258"/>
      <c r="E152" s="258"/>
      <c r="F152" s="258"/>
      <c r="G152" s="258"/>
      <c r="H152" s="258"/>
      <c r="I152" s="258"/>
      <c r="J152" s="258"/>
      <c r="K152" s="258"/>
      <c r="L152" s="258"/>
      <c r="M152" s="258"/>
      <c r="N152" s="258"/>
      <c r="O152" s="258"/>
    </row>
    <row r="153" spans="2:15" ht="14.25">
      <c r="B153" s="258" t="s">
        <v>90</v>
      </c>
      <c r="C153" s="258"/>
      <c r="D153" s="258"/>
      <c r="E153" s="258"/>
      <c r="F153" s="258"/>
      <c r="G153" s="258"/>
      <c r="H153" s="258"/>
      <c r="I153" s="258"/>
      <c r="J153" s="258"/>
      <c r="K153" s="258"/>
      <c r="L153" s="258"/>
      <c r="M153" s="258"/>
      <c r="N153" s="258"/>
      <c r="O153" s="258"/>
    </row>
    <row r="154" spans="2:15" ht="14.25" customHeight="1">
      <c r="B154" s="273" t="s">
        <v>94</v>
      </c>
      <c r="C154" s="273"/>
      <c r="D154" s="273"/>
      <c r="E154" s="273"/>
      <c r="F154" s="273"/>
      <c r="G154" s="273"/>
      <c r="H154" s="273"/>
      <c r="I154" s="273"/>
      <c r="J154" s="273"/>
      <c r="K154" s="273"/>
      <c r="L154" s="273"/>
      <c r="M154" s="273"/>
      <c r="N154" s="273"/>
      <c r="O154" s="273"/>
    </row>
    <row r="155" spans="2:15" ht="14.25" customHeight="1">
      <c r="B155" s="273" t="s">
        <v>92</v>
      </c>
      <c r="C155" s="273"/>
      <c r="D155" s="273"/>
      <c r="E155" s="273"/>
      <c r="F155" s="273"/>
      <c r="G155" s="273"/>
      <c r="H155" s="273"/>
      <c r="I155" s="273"/>
      <c r="J155" s="273"/>
      <c r="K155" s="273"/>
      <c r="L155" s="273"/>
      <c r="M155" s="273"/>
      <c r="N155" s="273"/>
      <c r="O155" s="273"/>
    </row>
    <row r="156" spans="2:15" ht="14.25" customHeight="1">
      <c r="B156" s="286" t="s">
        <v>93</v>
      </c>
      <c r="C156" s="286"/>
      <c r="D156" s="286"/>
      <c r="E156" s="286"/>
      <c r="F156" s="286"/>
      <c r="G156" s="286"/>
      <c r="H156" s="286"/>
      <c r="I156" s="286"/>
      <c r="J156" s="286"/>
      <c r="K156" s="286"/>
      <c r="L156" s="286"/>
      <c r="M156" s="286"/>
      <c r="N156" s="286"/>
      <c r="O156" s="286"/>
    </row>
    <row r="157" spans="2:15" ht="14.25" customHeight="1">
      <c r="B157" s="273" t="s">
        <v>74</v>
      </c>
      <c r="C157" s="273"/>
      <c r="D157" s="273"/>
      <c r="E157" s="273"/>
      <c r="F157" s="273"/>
      <c r="G157" s="273"/>
      <c r="H157" s="273"/>
      <c r="I157" s="273"/>
      <c r="J157" s="273"/>
      <c r="K157" s="273"/>
      <c r="L157" s="273"/>
      <c r="M157" s="273"/>
      <c r="N157" s="273"/>
      <c r="O157" s="273"/>
    </row>
  </sheetData>
  <sheetProtection/>
  <mergeCells count="26">
    <mergeCell ref="B137:O138"/>
    <mergeCell ref="B139:O141"/>
    <mergeCell ref="B142:O143"/>
    <mergeCell ref="B2:O2"/>
    <mergeCell ref="B5:C5"/>
    <mergeCell ref="N7:O7"/>
    <mergeCell ref="N4:O4"/>
    <mergeCell ref="B6:C8"/>
    <mergeCell ref="N3:O3"/>
    <mergeCell ref="L7:M7"/>
    <mergeCell ref="F6:G7"/>
    <mergeCell ref="B136:O136"/>
    <mergeCell ref="B134:C134"/>
    <mergeCell ref="J6:K7"/>
    <mergeCell ref="D6:E7"/>
    <mergeCell ref="H6:I7"/>
    <mergeCell ref="L6:O6"/>
    <mergeCell ref="B144:O145"/>
    <mergeCell ref="B150:O150"/>
    <mergeCell ref="B148:O149"/>
    <mergeCell ref="B157:O157"/>
    <mergeCell ref="B153:O153"/>
    <mergeCell ref="B154:O154"/>
    <mergeCell ref="B155:O155"/>
    <mergeCell ref="B156:O156"/>
    <mergeCell ref="B151:O152"/>
  </mergeCells>
  <printOptions horizontalCentered="1"/>
  <pageMargins left="0.5511811023622047" right="0.6299212598425197" top="0.6299212598425197" bottom="0.6692913385826772" header="0.2362204724409449" footer="0.2362204724409449"/>
  <pageSetup horizontalDpi="600" verticalDpi="600" orientation="landscape" paperSize="9" scale="68" r:id="rId2"/>
  <headerFooter alignWithMargins="0">
    <oddFooter>&amp;C&amp;14－ &amp;P －</oddFooter>
  </headerFooter>
  <rowBreaks count="2" manualBreakCount="2">
    <brk id="50" max="15" man="1"/>
    <brk id="98"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DU121"/>
  <sheetViews>
    <sheetView showGridLines="0" tabSelected="1" view="pageBreakPreview" zoomScaleNormal="70" zoomScaleSheetLayoutView="100" zoomScalePageLayoutView="0" workbookViewId="0" topLeftCell="B1">
      <pane ySplit="6" topLeftCell="A7" activePane="bottomLeft" state="frozen"/>
      <selection pane="topLeft" activeCell="A1" sqref="A1"/>
      <selection pane="bottomLeft" activeCell="B2" sqref="B2:P2"/>
    </sheetView>
  </sheetViews>
  <sheetFormatPr defaultColWidth="9.00390625" defaultRowHeight="14.25" customHeight="1"/>
  <cols>
    <col min="1" max="1" width="1.37890625" style="134" customWidth="1"/>
    <col min="2" max="2" width="7.50390625" style="134" customWidth="1"/>
    <col min="3" max="3" width="28.625" style="134" customWidth="1"/>
    <col min="4" max="13" width="11.125" style="134" customWidth="1"/>
    <col min="14" max="14" width="3.125" style="134" customWidth="1"/>
    <col min="15" max="15" width="8.625" style="134" customWidth="1"/>
    <col min="16" max="16" width="11.125" style="134" customWidth="1"/>
    <col min="17" max="17" width="1.25" style="134" customWidth="1"/>
    <col min="18" max="16384" width="9.00390625" style="134" customWidth="1"/>
  </cols>
  <sheetData>
    <row r="2" spans="2:16" ht="22.5" customHeight="1">
      <c r="B2" s="300" t="s">
        <v>170</v>
      </c>
      <c r="C2" s="300"/>
      <c r="D2" s="300"/>
      <c r="E2" s="300"/>
      <c r="F2" s="300"/>
      <c r="G2" s="300"/>
      <c r="H2" s="300"/>
      <c r="I2" s="300"/>
      <c r="J2" s="300"/>
      <c r="K2" s="300"/>
      <c r="L2" s="300"/>
      <c r="M2" s="300"/>
      <c r="N2" s="300"/>
      <c r="O2" s="300"/>
      <c r="P2" s="300"/>
    </row>
    <row r="3" spans="2:125" ht="15" customHeight="1" thickBot="1">
      <c r="B3" s="301"/>
      <c r="C3" s="301"/>
      <c r="P3" s="139" t="s">
        <v>55</v>
      </c>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row>
    <row r="4" spans="2:125" ht="15" customHeight="1">
      <c r="B4" s="302" t="s">
        <v>5</v>
      </c>
      <c r="C4" s="303"/>
      <c r="D4" s="308" t="s">
        <v>0</v>
      </c>
      <c r="E4" s="309"/>
      <c r="F4" s="308" t="s">
        <v>1</v>
      </c>
      <c r="G4" s="309"/>
      <c r="H4" s="308" t="s">
        <v>2</v>
      </c>
      <c r="I4" s="309"/>
      <c r="J4" s="308" t="s">
        <v>3</v>
      </c>
      <c r="K4" s="312"/>
      <c r="L4" s="288" t="s">
        <v>4</v>
      </c>
      <c r="M4" s="288"/>
      <c r="N4" s="288"/>
      <c r="O4" s="288"/>
      <c r="P4" s="289"/>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row>
    <row r="5" spans="2:125" ht="15" customHeight="1">
      <c r="B5" s="304"/>
      <c r="C5" s="305"/>
      <c r="D5" s="310"/>
      <c r="E5" s="311"/>
      <c r="F5" s="310"/>
      <c r="G5" s="311"/>
      <c r="H5" s="310"/>
      <c r="I5" s="311"/>
      <c r="J5" s="310"/>
      <c r="K5" s="313"/>
      <c r="L5" s="314" t="s">
        <v>6</v>
      </c>
      <c r="M5" s="314"/>
      <c r="N5" s="292" t="s">
        <v>7</v>
      </c>
      <c r="O5" s="293"/>
      <c r="P5" s="294"/>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row>
    <row r="6" spans="2:125" ht="15" customHeight="1" thickBot="1">
      <c r="B6" s="306"/>
      <c r="C6" s="307"/>
      <c r="D6" s="141" t="s">
        <v>123</v>
      </c>
      <c r="E6" s="141" t="s">
        <v>166</v>
      </c>
      <c r="F6" s="141" t="s">
        <v>123</v>
      </c>
      <c r="G6" s="141" t="s">
        <v>166</v>
      </c>
      <c r="H6" s="141" t="s">
        <v>123</v>
      </c>
      <c r="I6" s="141" t="s">
        <v>166</v>
      </c>
      <c r="J6" s="142" t="s">
        <v>164</v>
      </c>
      <c r="K6" s="143" t="s">
        <v>167</v>
      </c>
      <c r="L6" s="141" t="s">
        <v>164</v>
      </c>
      <c r="M6" s="141" t="s">
        <v>165</v>
      </c>
      <c r="N6" s="315" t="s">
        <v>124</v>
      </c>
      <c r="O6" s="316"/>
      <c r="P6" s="190" t="s">
        <v>165</v>
      </c>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row>
    <row r="7" spans="1:125" ht="15" customHeight="1">
      <c r="A7" s="132"/>
      <c r="B7" s="25" t="s">
        <v>112</v>
      </c>
      <c r="C7" s="26"/>
      <c r="D7" s="121"/>
      <c r="E7" s="121"/>
      <c r="F7" s="121"/>
      <c r="G7" s="121"/>
      <c r="H7" s="121"/>
      <c r="I7" s="121"/>
      <c r="J7" s="122"/>
      <c r="K7" s="136"/>
      <c r="L7" s="123"/>
      <c r="M7" s="123"/>
      <c r="N7" s="202"/>
      <c r="O7" s="162"/>
      <c r="P7" s="125"/>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row>
    <row r="8" spans="1:125" ht="15" customHeight="1">
      <c r="A8" s="132"/>
      <c r="B8" s="25"/>
      <c r="C8" s="26"/>
      <c r="D8" s="126"/>
      <c r="E8" s="126"/>
      <c r="F8" s="121"/>
      <c r="G8" s="121"/>
      <c r="H8" s="121"/>
      <c r="I8" s="121"/>
      <c r="J8" s="128"/>
      <c r="K8" s="137"/>
      <c r="L8" s="149"/>
      <c r="M8" s="149"/>
      <c r="N8" s="204"/>
      <c r="O8" s="205"/>
      <c r="P8" s="125"/>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row>
    <row r="9" spans="1:125" ht="15" customHeight="1">
      <c r="A9" s="132"/>
      <c r="B9" s="129" t="s">
        <v>91</v>
      </c>
      <c r="C9" s="130"/>
      <c r="D9" s="131">
        <v>27</v>
      </c>
      <c r="E9" s="131">
        <v>25</v>
      </c>
      <c r="F9" s="131">
        <v>0</v>
      </c>
      <c r="G9" s="131">
        <v>0</v>
      </c>
      <c r="H9" s="131">
        <v>0</v>
      </c>
      <c r="I9" s="131">
        <v>0</v>
      </c>
      <c r="J9" s="182">
        <v>27</v>
      </c>
      <c r="K9" s="183">
        <f>E9+G9+I9</f>
        <v>25</v>
      </c>
      <c r="L9" s="184">
        <v>293</v>
      </c>
      <c r="M9" s="184">
        <v>260</v>
      </c>
      <c r="N9" s="290">
        <f>J9+L9</f>
        <v>320</v>
      </c>
      <c r="O9" s="291"/>
      <c r="P9" s="185">
        <f>K9+M9</f>
        <v>285</v>
      </c>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row>
    <row r="10" spans="1:125" ht="15" customHeight="1">
      <c r="A10" s="132"/>
      <c r="B10" s="17"/>
      <c r="C10" s="144"/>
      <c r="D10" s="124"/>
      <c r="E10" s="124"/>
      <c r="F10" s="124"/>
      <c r="G10" s="124"/>
      <c r="H10" s="124"/>
      <c r="I10" s="124"/>
      <c r="J10" s="145"/>
      <c r="K10" s="146"/>
      <c r="L10" s="147"/>
      <c r="M10" s="147"/>
      <c r="N10" s="206"/>
      <c r="O10" s="207"/>
      <c r="P10" s="148"/>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row>
    <row r="11" spans="1:125" ht="15" customHeight="1">
      <c r="A11" s="132"/>
      <c r="B11" s="25"/>
      <c r="C11" s="26"/>
      <c r="D11" s="126"/>
      <c r="E11" s="126"/>
      <c r="F11" s="121"/>
      <c r="G11" s="121"/>
      <c r="H11" s="121"/>
      <c r="I11" s="121"/>
      <c r="J11" s="128"/>
      <c r="K11" s="137"/>
      <c r="L11" s="149"/>
      <c r="M11" s="149"/>
      <c r="N11" s="204"/>
      <c r="O11" s="205"/>
      <c r="P11" s="125"/>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row>
    <row r="12" spans="1:125" ht="15" customHeight="1">
      <c r="A12" s="132"/>
      <c r="B12" s="129" t="s">
        <v>67</v>
      </c>
      <c r="C12" s="130"/>
      <c r="D12" s="131">
        <v>57</v>
      </c>
      <c r="E12" s="131">
        <v>91</v>
      </c>
      <c r="F12" s="131">
        <v>0</v>
      </c>
      <c r="G12" s="131">
        <v>0</v>
      </c>
      <c r="H12" s="131">
        <v>0</v>
      </c>
      <c r="I12" s="131">
        <v>0</v>
      </c>
      <c r="J12" s="182">
        <v>57</v>
      </c>
      <c r="K12" s="183">
        <f>E12+G12+I12</f>
        <v>91</v>
      </c>
      <c r="L12" s="184">
        <v>15858</v>
      </c>
      <c r="M12" s="184">
        <v>15291</v>
      </c>
      <c r="N12" s="290">
        <f>J12+L12</f>
        <v>15915</v>
      </c>
      <c r="O12" s="291"/>
      <c r="P12" s="185">
        <f>K12+M12</f>
        <v>15382</v>
      </c>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row>
    <row r="13" spans="1:125" ht="15" customHeight="1">
      <c r="A13" s="132"/>
      <c r="B13" s="25" t="s">
        <v>105</v>
      </c>
      <c r="C13" s="26"/>
      <c r="D13" s="126"/>
      <c r="E13" s="126"/>
      <c r="F13" s="121"/>
      <c r="G13" s="121"/>
      <c r="H13" s="121"/>
      <c r="I13" s="121"/>
      <c r="J13" s="128"/>
      <c r="K13" s="137"/>
      <c r="L13" s="150"/>
      <c r="M13" s="150"/>
      <c r="N13" s="208"/>
      <c r="O13" s="207"/>
      <c r="P13" s="148"/>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row>
    <row r="14" spans="1:125" ht="15" customHeight="1">
      <c r="A14" s="132"/>
      <c r="B14" s="25"/>
      <c r="C14" s="26"/>
      <c r="D14" s="127"/>
      <c r="E14" s="127"/>
      <c r="F14" s="121"/>
      <c r="G14" s="121"/>
      <c r="H14" s="121"/>
      <c r="I14" s="121"/>
      <c r="J14" s="128"/>
      <c r="K14" s="137"/>
      <c r="L14" s="158">
        <v>2937</v>
      </c>
      <c r="M14" s="158">
        <v>3030</v>
      </c>
      <c r="N14" s="203"/>
      <c r="O14" s="205"/>
      <c r="P14" s="125"/>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row>
    <row r="15" spans="1:125" ht="15" customHeight="1">
      <c r="A15" s="132"/>
      <c r="B15" s="129" t="s">
        <v>68</v>
      </c>
      <c r="C15" s="130"/>
      <c r="D15" s="131">
        <v>39410</v>
      </c>
      <c r="E15" s="131">
        <v>33850</v>
      </c>
      <c r="F15" s="131">
        <v>440</v>
      </c>
      <c r="G15" s="131">
        <v>440</v>
      </c>
      <c r="H15" s="131">
        <v>1850</v>
      </c>
      <c r="I15" s="131">
        <v>1850</v>
      </c>
      <c r="J15" s="182">
        <v>41700</v>
      </c>
      <c r="K15" s="183">
        <f>E15+G15+I15</f>
        <v>36140</v>
      </c>
      <c r="L15" s="131">
        <v>20468</v>
      </c>
      <c r="M15" s="131">
        <v>20033</v>
      </c>
      <c r="N15" s="290">
        <f>J15+L15</f>
        <v>62168</v>
      </c>
      <c r="O15" s="291"/>
      <c r="P15" s="185">
        <f>K15+M15</f>
        <v>56173</v>
      </c>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row>
    <row r="16" spans="1:125" ht="15" customHeight="1">
      <c r="A16" s="132"/>
      <c r="B16" s="25"/>
      <c r="C16" s="26"/>
      <c r="D16" s="126"/>
      <c r="E16" s="126"/>
      <c r="F16" s="121"/>
      <c r="G16" s="121"/>
      <c r="H16" s="121"/>
      <c r="I16" s="121"/>
      <c r="J16" s="128"/>
      <c r="K16" s="137"/>
      <c r="L16" s="150"/>
      <c r="M16" s="150"/>
      <c r="N16" s="208"/>
      <c r="O16" s="205"/>
      <c r="P16" s="125"/>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row>
    <row r="17" spans="1:125" ht="15" customHeight="1">
      <c r="A17" s="132"/>
      <c r="B17" s="25"/>
      <c r="C17" s="26"/>
      <c r="D17" s="127"/>
      <c r="E17" s="127"/>
      <c r="F17" s="121"/>
      <c r="G17" s="121"/>
      <c r="H17" s="121"/>
      <c r="I17" s="121"/>
      <c r="J17" s="128"/>
      <c r="K17" s="137"/>
      <c r="L17" s="158">
        <v>250</v>
      </c>
      <c r="M17" s="158">
        <v>300</v>
      </c>
      <c r="N17" s="203"/>
      <c r="O17" s="205"/>
      <c r="P17" s="125"/>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row>
    <row r="18" spans="1:125" ht="15" customHeight="1">
      <c r="A18" s="132"/>
      <c r="B18" s="129" t="s">
        <v>13</v>
      </c>
      <c r="C18" s="130"/>
      <c r="D18" s="131">
        <v>781</v>
      </c>
      <c r="E18" s="131">
        <v>824</v>
      </c>
      <c r="F18" s="131">
        <v>23</v>
      </c>
      <c r="G18" s="131">
        <v>21</v>
      </c>
      <c r="H18" s="131">
        <v>0</v>
      </c>
      <c r="I18" s="131">
        <v>0</v>
      </c>
      <c r="J18" s="182">
        <v>804</v>
      </c>
      <c r="K18" s="183">
        <f>E18+G18+I18</f>
        <v>845</v>
      </c>
      <c r="L18" s="184">
        <v>459</v>
      </c>
      <c r="M18" s="184">
        <v>637</v>
      </c>
      <c r="N18" s="290">
        <f>J18+L18</f>
        <v>1263</v>
      </c>
      <c r="O18" s="291"/>
      <c r="P18" s="185">
        <f>K18+M18</f>
        <v>1482</v>
      </c>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row>
    <row r="19" spans="1:125" ht="15" customHeight="1">
      <c r="A19" s="132"/>
      <c r="B19" s="25"/>
      <c r="C19" s="26"/>
      <c r="D19" s="126"/>
      <c r="E19" s="126"/>
      <c r="F19" s="121"/>
      <c r="G19" s="121"/>
      <c r="H19" s="121"/>
      <c r="I19" s="121"/>
      <c r="J19" s="128"/>
      <c r="K19" s="137"/>
      <c r="L19" s="150"/>
      <c r="M19" s="150"/>
      <c r="N19" s="208"/>
      <c r="O19" s="205"/>
      <c r="P19" s="125"/>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row>
    <row r="20" spans="1:125" ht="15" customHeight="1">
      <c r="A20" s="132"/>
      <c r="B20" s="25"/>
      <c r="C20" s="26"/>
      <c r="D20" s="127"/>
      <c r="E20" s="127"/>
      <c r="F20" s="121"/>
      <c r="G20" s="121"/>
      <c r="H20" s="121"/>
      <c r="I20" s="121"/>
      <c r="J20" s="128"/>
      <c r="K20" s="137"/>
      <c r="L20" s="158">
        <v>200</v>
      </c>
      <c r="M20" s="158">
        <v>600</v>
      </c>
      <c r="N20" s="203"/>
      <c r="O20" s="205"/>
      <c r="P20" s="125"/>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row>
    <row r="21" spans="1:125" ht="15" customHeight="1">
      <c r="A21" s="132"/>
      <c r="B21" s="129" t="s">
        <v>100</v>
      </c>
      <c r="C21" s="130"/>
      <c r="D21" s="131">
        <v>4670</v>
      </c>
      <c r="E21" s="131">
        <v>4410</v>
      </c>
      <c r="F21" s="131">
        <v>330</v>
      </c>
      <c r="G21" s="131">
        <v>850</v>
      </c>
      <c r="H21" s="131">
        <v>8000</v>
      </c>
      <c r="I21" s="131">
        <v>11400</v>
      </c>
      <c r="J21" s="182">
        <v>13000</v>
      </c>
      <c r="K21" s="183">
        <f>E21+G21+I21</f>
        <v>16660</v>
      </c>
      <c r="L21" s="184">
        <v>7600</v>
      </c>
      <c r="M21" s="184">
        <v>9440</v>
      </c>
      <c r="N21" s="290">
        <f>J21+L21</f>
        <v>20600</v>
      </c>
      <c r="O21" s="291"/>
      <c r="P21" s="185">
        <f>K21+M21</f>
        <v>26100</v>
      </c>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row>
    <row r="22" spans="1:125" ht="15" customHeight="1">
      <c r="A22" s="132"/>
      <c r="B22" s="138"/>
      <c r="C22" s="144"/>
      <c r="D22" s="153"/>
      <c r="E22" s="153"/>
      <c r="F22" s="124"/>
      <c r="G22" s="124"/>
      <c r="H22" s="124"/>
      <c r="I22" s="124"/>
      <c r="J22" s="151"/>
      <c r="K22" s="152"/>
      <c r="L22" s="147"/>
      <c r="M22" s="147"/>
      <c r="N22" s="206"/>
      <c r="O22" s="207"/>
      <c r="P22" s="148"/>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row>
    <row r="23" spans="1:125" ht="15" customHeight="1">
      <c r="A23" s="132"/>
      <c r="B23" s="25"/>
      <c r="C23" s="26"/>
      <c r="D23" s="127"/>
      <c r="E23" s="127"/>
      <c r="F23" s="121"/>
      <c r="G23" s="121"/>
      <c r="H23" s="121"/>
      <c r="I23" s="121"/>
      <c r="J23" s="128"/>
      <c r="K23" s="137"/>
      <c r="L23" s="158">
        <v>600</v>
      </c>
      <c r="M23" s="158">
        <v>800</v>
      </c>
      <c r="N23" s="203"/>
      <c r="O23" s="205"/>
      <c r="P23" s="125"/>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row>
    <row r="24" spans="1:125" ht="15" customHeight="1">
      <c r="A24" s="132"/>
      <c r="B24" s="129" t="s">
        <v>72</v>
      </c>
      <c r="C24" s="130"/>
      <c r="D24" s="131">
        <v>3930</v>
      </c>
      <c r="E24" s="131">
        <v>4827</v>
      </c>
      <c r="F24" s="131">
        <v>0</v>
      </c>
      <c r="G24" s="131">
        <v>0</v>
      </c>
      <c r="H24" s="131">
        <v>750</v>
      </c>
      <c r="I24" s="131">
        <v>660</v>
      </c>
      <c r="J24" s="182">
        <v>4680</v>
      </c>
      <c r="K24" s="183">
        <f>E24+G24+I24</f>
        <v>5487</v>
      </c>
      <c r="L24" s="184">
        <v>5845</v>
      </c>
      <c r="M24" s="184">
        <v>7233</v>
      </c>
      <c r="N24" s="290">
        <f>J24+L24</f>
        <v>10525</v>
      </c>
      <c r="O24" s="291"/>
      <c r="P24" s="185">
        <f>K24+M24</f>
        <v>12720</v>
      </c>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row>
    <row r="25" spans="1:125" ht="15.75" customHeight="1">
      <c r="A25" s="132"/>
      <c r="B25" s="138" t="s">
        <v>57</v>
      </c>
      <c r="C25" s="161"/>
      <c r="D25" s="153"/>
      <c r="E25" s="153"/>
      <c r="F25" s="124"/>
      <c r="G25" s="124"/>
      <c r="H25" s="124"/>
      <c r="I25" s="124"/>
      <c r="J25" s="151"/>
      <c r="K25" s="152"/>
      <c r="L25" s="147"/>
      <c r="M25" s="147"/>
      <c r="N25" s="206"/>
      <c r="O25" s="207"/>
      <c r="P25" s="148"/>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row>
    <row r="26" spans="1:125" ht="15" customHeight="1">
      <c r="A26" s="132"/>
      <c r="B26" s="25"/>
      <c r="C26" s="180"/>
      <c r="D26" s="127"/>
      <c r="E26" s="127"/>
      <c r="F26" s="121"/>
      <c r="G26" s="121"/>
      <c r="H26" s="121"/>
      <c r="I26" s="121"/>
      <c r="J26" s="128"/>
      <c r="K26" s="137"/>
      <c r="L26" s="158"/>
      <c r="M26" s="158"/>
      <c r="N26" s="203"/>
      <c r="O26" s="205"/>
      <c r="P26" s="125"/>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row>
    <row r="27" spans="1:125" ht="15" customHeight="1">
      <c r="A27" s="132"/>
      <c r="B27" s="181" t="s">
        <v>58</v>
      </c>
      <c r="C27" s="179"/>
      <c r="D27" s="131">
        <v>417</v>
      </c>
      <c r="E27" s="131">
        <v>317</v>
      </c>
      <c r="F27" s="131">
        <v>0</v>
      </c>
      <c r="G27" s="131">
        <v>0</v>
      </c>
      <c r="H27" s="131">
        <v>0</v>
      </c>
      <c r="I27" s="131">
        <v>0</v>
      </c>
      <c r="J27" s="182">
        <v>417</v>
      </c>
      <c r="K27" s="183">
        <f>E27+G27+I27</f>
        <v>317</v>
      </c>
      <c r="L27" s="184">
        <v>283</v>
      </c>
      <c r="M27" s="184">
        <v>333</v>
      </c>
      <c r="N27" s="290">
        <f>J27+L27</f>
        <v>700</v>
      </c>
      <c r="O27" s="291"/>
      <c r="P27" s="185">
        <f>K27+M27</f>
        <v>650</v>
      </c>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row>
    <row r="28" spans="1:125" ht="15.75" customHeight="1">
      <c r="A28" s="132"/>
      <c r="B28" s="25"/>
      <c r="C28" s="26"/>
      <c r="D28" s="121"/>
      <c r="E28" s="121"/>
      <c r="F28" s="121"/>
      <c r="G28" s="121"/>
      <c r="H28" s="121"/>
      <c r="I28" s="121"/>
      <c r="J28" s="122"/>
      <c r="K28" s="136"/>
      <c r="L28" s="123"/>
      <c r="M28" s="123"/>
      <c r="N28" s="208"/>
      <c r="O28" s="205"/>
      <c r="P28" s="125"/>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row>
    <row r="29" spans="1:125" ht="15" customHeight="1">
      <c r="A29" s="132"/>
      <c r="B29" s="25"/>
      <c r="C29" s="26"/>
      <c r="D29" s="126"/>
      <c r="E29" s="126"/>
      <c r="F29" s="121"/>
      <c r="G29" s="121"/>
      <c r="H29" s="121"/>
      <c r="I29" s="121"/>
      <c r="J29" s="128"/>
      <c r="K29" s="137"/>
      <c r="L29" s="158">
        <v>1200</v>
      </c>
      <c r="M29" s="158">
        <v>1200</v>
      </c>
      <c r="N29" s="203"/>
      <c r="O29" s="205"/>
      <c r="P29" s="125"/>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row>
    <row r="30" spans="1:125" ht="15" customHeight="1">
      <c r="A30" s="132"/>
      <c r="B30" s="129" t="s">
        <v>36</v>
      </c>
      <c r="C30" s="130"/>
      <c r="D30" s="131">
        <v>7944</v>
      </c>
      <c r="E30" s="131">
        <v>7003</v>
      </c>
      <c r="F30" s="131">
        <v>0</v>
      </c>
      <c r="G30" s="131">
        <v>0</v>
      </c>
      <c r="H30" s="131">
        <v>0</v>
      </c>
      <c r="I30" s="131">
        <v>0</v>
      </c>
      <c r="J30" s="182">
        <v>7944</v>
      </c>
      <c r="K30" s="183">
        <f>E30+G30+I30</f>
        <v>7003</v>
      </c>
      <c r="L30" s="184">
        <v>-258</v>
      </c>
      <c r="M30" s="184">
        <v>458</v>
      </c>
      <c r="N30" s="290">
        <f>J30+L30</f>
        <v>7686</v>
      </c>
      <c r="O30" s="291"/>
      <c r="P30" s="185">
        <f>K30+M30</f>
        <v>7461</v>
      </c>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row>
    <row r="31" spans="1:125" ht="15.75" customHeight="1">
      <c r="A31" s="132"/>
      <c r="B31" s="138"/>
      <c r="C31" s="144"/>
      <c r="D31" s="124"/>
      <c r="E31" s="124"/>
      <c r="F31" s="124"/>
      <c r="G31" s="124"/>
      <c r="H31" s="124"/>
      <c r="I31" s="124"/>
      <c r="J31" s="145"/>
      <c r="K31" s="146"/>
      <c r="L31" s="147"/>
      <c r="M31" s="147"/>
      <c r="N31" s="206"/>
      <c r="O31" s="207"/>
      <c r="P31" s="148"/>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row>
    <row r="32" spans="1:125" ht="15" customHeight="1">
      <c r="A32" s="132"/>
      <c r="B32" s="25"/>
      <c r="C32" s="26"/>
      <c r="D32" s="126"/>
      <c r="E32" s="126"/>
      <c r="F32" s="121"/>
      <c r="G32" s="121"/>
      <c r="H32" s="121"/>
      <c r="I32" s="121"/>
      <c r="J32" s="128"/>
      <c r="K32" s="137"/>
      <c r="L32" s="158">
        <v>200</v>
      </c>
      <c r="M32" s="158">
        <v>300</v>
      </c>
      <c r="N32" s="203"/>
      <c r="O32" s="205"/>
      <c r="P32" s="125"/>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row>
    <row r="33" spans="1:125" ht="15" customHeight="1">
      <c r="A33" s="132"/>
      <c r="B33" s="129" t="s">
        <v>21</v>
      </c>
      <c r="C33" s="130"/>
      <c r="D33" s="131">
        <v>4674</v>
      </c>
      <c r="E33" s="131">
        <v>3531</v>
      </c>
      <c r="F33" s="131">
        <v>0</v>
      </c>
      <c r="G33" s="131">
        <v>0</v>
      </c>
      <c r="H33" s="131">
        <v>0</v>
      </c>
      <c r="I33" s="131">
        <v>0</v>
      </c>
      <c r="J33" s="182">
        <v>4674</v>
      </c>
      <c r="K33" s="183">
        <f>E33+G33+I33</f>
        <v>3531</v>
      </c>
      <c r="L33" s="184">
        <v>-127</v>
      </c>
      <c r="M33" s="184">
        <v>196</v>
      </c>
      <c r="N33" s="290">
        <f>J33+L33</f>
        <v>4547</v>
      </c>
      <c r="O33" s="291"/>
      <c r="P33" s="185">
        <f>K33+M33</f>
        <v>3727</v>
      </c>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row>
    <row r="34" spans="1:125" ht="15.75" customHeight="1">
      <c r="A34" s="132"/>
      <c r="B34" s="138"/>
      <c r="C34" s="144"/>
      <c r="D34" s="124"/>
      <c r="E34" s="124"/>
      <c r="F34" s="124"/>
      <c r="G34" s="124"/>
      <c r="H34" s="124"/>
      <c r="I34" s="124"/>
      <c r="J34" s="145"/>
      <c r="K34" s="146"/>
      <c r="L34" s="147"/>
      <c r="M34" s="147"/>
      <c r="N34" s="206"/>
      <c r="O34" s="207"/>
      <c r="P34" s="148"/>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row>
    <row r="35" spans="1:125" ht="15" customHeight="1">
      <c r="A35" s="132"/>
      <c r="B35" s="25"/>
      <c r="C35" s="26"/>
      <c r="D35" s="126"/>
      <c r="E35" s="126"/>
      <c r="F35" s="121"/>
      <c r="G35" s="121"/>
      <c r="H35" s="121"/>
      <c r="I35" s="121"/>
      <c r="J35" s="128"/>
      <c r="K35" s="137"/>
      <c r="L35" s="158"/>
      <c r="M35" s="158"/>
      <c r="N35" s="203"/>
      <c r="O35" s="205"/>
      <c r="P35" s="125"/>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row>
    <row r="36" spans="1:125" ht="15" customHeight="1">
      <c r="A36" s="132"/>
      <c r="B36" s="129" t="s">
        <v>25</v>
      </c>
      <c r="C36" s="130"/>
      <c r="D36" s="131">
        <v>798</v>
      </c>
      <c r="E36" s="131">
        <v>558</v>
      </c>
      <c r="F36" s="131">
        <v>0</v>
      </c>
      <c r="G36" s="131">
        <v>0</v>
      </c>
      <c r="H36" s="131">
        <v>0</v>
      </c>
      <c r="I36" s="131">
        <v>0</v>
      </c>
      <c r="J36" s="182">
        <v>798</v>
      </c>
      <c r="K36" s="183">
        <f>E36+G36+I36</f>
        <v>558</v>
      </c>
      <c r="L36" s="184">
        <v>184</v>
      </c>
      <c r="M36" s="184">
        <v>137</v>
      </c>
      <c r="N36" s="290">
        <f>J36+L36</f>
        <v>982</v>
      </c>
      <c r="O36" s="291"/>
      <c r="P36" s="185">
        <f>K36+M36</f>
        <v>695</v>
      </c>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row>
    <row r="37" spans="1:125" ht="15.75" customHeight="1">
      <c r="A37" s="132"/>
      <c r="B37" s="25"/>
      <c r="C37" s="26"/>
      <c r="D37" s="121"/>
      <c r="E37" s="121"/>
      <c r="F37" s="121"/>
      <c r="G37" s="121"/>
      <c r="H37" s="121"/>
      <c r="I37" s="121"/>
      <c r="J37" s="122"/>
      <c r="K37" s="136"/>
      <c r="L37" s="123"/>
      <c r="M37" s="123"/>
      <c r="N37" s="208"/>
      <c r="O37" s="205"/>
      <c r="P37" s="125"/>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row>
    <row r="38" spans="1:125" ht="15" customHeight="1">
      <c r="A38" s="132"/>
      <c r="B38" s="25" t="s">
        <v>114</v>
      </c>
      <c r="C38" s="26"/>
      <c r="D38" s="126"/>
      <c r="E38" s="126"/>
      <c r="F38" s="121"/>
      <c r="G38" s="121"/>
      <c r="H38" s="121"/>
      <c r="I38" s="121"/>
      <c r="J38" s="128"/>
      <c r="K38" s="137"/>
      <c r="L38" s="158"/>
      <c r="M38" s="158"/>
      <c r="N38" s="203"/>
      <c r="O38" s="205"/>
      <c r="P38" s="125"/>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row>
    <row r="39" spans="1:125" ht="15" customHeight="1">
      <c r="A39" s="132"/>
      <c r="B39" s="129" t="s">
        <v>115</v>
      </c>
      <c r="C39" s="130"/>
      <c r="D39" s="131">
        <v>35</v>
      </c>
      <c r="E39" s="131">
        <v>14</v>
      </c>
      <c r="F39" s="131">
        <v>0</v>
      </c>
      <c r="G39" s="131">
        <v>0</v>
      </c>
      <c r="H39" s="131">
        <v>0</v>
      </c>
      <c r="I39" s="131">
        <v>0</v>
      </c>
      <c r="J39" s="182">
        <v>35</v>
      </c>
      <c r="K39" s="183">
        <f>E39+G39+I39</f>
        <v>14</v>
      </c>
      <c r="L39" s="187">
        <v>14</v>
      </c>
      <c r="M39" s="184">
        <v>0</v>
      </c>
      <c r="N39" s="290">
        <f>J39+L39</f>
        <v>49</v>
      </c>
      <c r="O39" s="291"/>
      <c r="P39" s="185">
        <f>K39+M39</f>
        <v>14</v>
      </c>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row>
    <row r="40" spans="1:125" ht="15.75" customHeight="1">
      <c r="A40" s="132"/>
      <c r="B40" s="138"/>
      <c r="C40" s="144"/>
      <c r="D40" s="124"/>
      <c r="E40" s="124"/>
      <c r="F40" s="124"/>
      <c r="G40" s="124"/>
      <c r="H40" s="124"/>
      <c r="I40" s="124"/>
      <c r="J40" s="145"/>
      <c r="K40" s="146"/>
      <c r="L40" s="147"/>
      <c r="M40" s="147"/>
      <c r="N40" s="206"/>
      <c r="O40" s="207"/>
      <c r="P40" s="148"/>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row>
    <row r="41" spans="1:125" ht="15" customHeight="1">
      <c r="A41" s="132"/>
      <c r="B41" s="25" t="s">
        <v>118</v>
      </c>
      <c r="C41" s="26"/>
      <c r="D41" s="126"/>
      <c r="E41" s="126"/>
      <c r="F41" s="121"/>
      <c r="G41" s="121"/>
      <c r="H41" s="121"/>
      <c r="I41" s="121"/>
      <c r="J41" s="128"/>
      <c r="K41" s="137"/>
      <c r="L41" s="158"/>
      <c r="M41" s="158"/>
      <c r="N41" s="203"/>
      <c r="O41" s="205"/>
      <c r="P41" s="125"/>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row>
    <row r="42" spans="1:125" ht="15" customHeight="1" thickBot="1">
      <c r="A42" s="132"/>
      <c r="B42" s="156" t="s">
        <v>119</v>
      </c>
      <c r="C42" s="178"/>
      <c r="D42" s="157">
        <v>20</v>
      </c>
      <c r="E42" s="157">
        <v>200</v>
      </c>
      <c r="F42" s="157">
        <v>0</v>
      </c>
      <c r="G42" s="157">
        <v>0</v>
      </c>
      <c r="H42" s="157">
        <v>0</v>
      </c>
      <c r="I42" s="157">
        <v>0</v>
      </c>
      <c r="J42" s="175">
        <v>20</v>
      </c>
      <c r="K42" s="186">
        <f>E42+G42+I42</f>
        <v>200</v>
      </c>
      <c r="L42" s="174">
        <v>9</v>
      </c>
      <c r="M42" s="174">
        <v>7</v>
      </c>
      <c r="N42" s="317">
        <f>J42+L42</f>
        <v>29</v>
      </c>
      <c r="O42" s="318"/>
      <c r="P42" s="176">
        <f>K42+M42</f>
        <v>207</v>
      </c>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row>
    <row r="43" spans="1:125" ht="15.75" customHeight="1">
      <c r="A43" s="132"/>
      <c r="B43" s="25"/>
      <c r="C43" s="26"/>
      <c r="D43" s="121"/>
      <c r="E43" s="121"/>
      <c r="F43" s="121"/>
      <c r="G43" s="121"/>
      <c r="H43" s="121"/>
      <c r="I43" s="121"/>
      <c r="J43" s="122"/>
      <c r="K43" s="136"/>
      <c r="L43" s="123"/>
      <c r="M43" s="123"/>
      <c r="N43" s="208"/>
      <c r="O43" s="205"/>
      <c r="P43" s="125"/>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row>
    <row r="44" spans="1:125" ht="15" customHeight="1">
      <c r="A44" s="132"/>
      <c r="B44" s="25" t="s">
        <v>120</v>
      </c>
      <c r="C44" s="26"/>
      <c r="D44" s="126"/>
      <c r="E44" s="126"/>
      <c r="F44" s="121"/>
      <c r="G44" s="121"/>
      <c r="H44" s="121"/>
      <c r="I44" s="121"/>
      <c r="J44" s="128"/>
      <c r="K44" s="137"/>
      <c r="L44" s="158"/>
      <c r="M44" s="158"/>
      <c r="N44" s="203"/>
      <c r="O44" s="205"/>
      <c r="P44" s="125"/>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row>
    <row r="45" spans="1:125" ht="15" customHeight="1">
      <c r="A45" s="132"/>
      <c r="B45" s="129" t="s">
        <v>119</v>
      </c>
      <c r="C45" s="130"/>
      <c r="D45" s="131">
        <v>4</v>
      </c>
      <c r="E45" s="131">
        <v>6</v>
      </c>
      <c r="F45" s="131">
        <v>0</v>
      </c>
      <c r="G45" s="131">
        <v>0</v>
      </c>
      <c r="H45" s="131">
        <v>0</v>
      </c>
      <c r="I45" s="131">
        <v>0</v>
      </c>
      <c r="J45" s="182">
        <v>4</v>
      </c>
      <c r="K45" s="183">
        <f>E45+G45+I45</f>
        <v>6</v>
      </c>
      <c r="L45" s="184">
        <v>0</v>
      </c>
      <c r="M45" s="184">
        <v>0</v>
      </c>
      <c r="N45" s="290">
        <f>J45+L45</f>
        <v>4</v>
      </c>
      <c r="O45" s="291"/>
      <c r="P45" s="185">
        <f>K45+M45</f>
        <v>6</v>
      </c>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row>
    <row r="46" spans="1:125" ht="15.75" customHeight="1">
      <c r="A46" s="132"/>
      <c r="B46" s="25"/>
      <c r="C46" s="26"/>
      <c r="D46" s="121"/>
      <c r="E46" s="121"/>
      <c r="F46" s="121"/>
      <c r="G46" s="121"/>
      <c r="H46" s="121"/>
      <c r="I46" s="121"/>
      <c r="J46" s="122"/>
      <c r="K46" s="136"/>
      <c r="L46" s="123"/>
      <c r="M46" s="123"/>
      <c r="N46" s="208"/>
      <c r="O46" s="205"/>
      <c r="P46" s="125"/>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row>
    <row r="47" spans="1:125" ht="15" customHeight="1">
      <c r="A47" s="132"/>
      <c r="B47" s="25" t="s">
        <v>121</v>
      </c>
      <c r="C47" s="26"/>
      <c r="D47" s="126"/>
      <c r="E47" s="126"/>
      <c r="F47" s="121"/>
      <c r="G47" s="121"/>
      <c r="H47" s="121"/>
      <c r="I47" s="121"/>
      <c r="J47" s="128"/>
      <c r="K47" s="137"/>
      <c r="L47" s="158"/>
      <c r="M47" s="158"/>
      <c r="N47" s="203"/>
      <c r="O47" s="205"/>
      <c r="P47" s="125"/>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row>
    <row r="48" spans="1:125" ht="15" customHeight="1">
      <c r="A48" s="132"/>
      <c r="B48" s="129" t="s">
        <v>119</v>
      </c>
      <c r="C48" s="130"/>
      <c r="D48" s="131">
        <v>19</v>
      </c>
      <c r="E48" s="131">
        <v>17</v>
      </c>
      <c r="F48" s="131">
        <v>0</v>
      </c>
      <c r="G48" s="131">
        <v>0</v>
      </c>
      <c r="H48" s="131">
        <v>0</v>
      </c>
      <c r="I48" s="131">
        <v>0</v>
      </c>
      <c r="J48" s="182">
        <v>19</v>
      </c>
      <c r="K48" s="183">
        <f>E48+G48+I48</f>
        <v>17</v>
      </c>
      <c r="L48" s="184">
        <v>2</v>
      </c>
      <c r="M48" s="184">
        <v>2</v>
      </c>
      <c r="N48" s="290">
        <f>J48+L48</f>
        <v>21</v>
      </c>
      <c r="O48" s="291"/>
      <c r="P48" s="185">
        <f>K48+M48</f>
        <v>19</v>
      </c>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row>
    <row r="49" spans="1:125" ht="15.75" customHeight="1">
      <c r="A49" s="132"/>
      <c r="B49" s="25"/>
      <c r="C49" s="26"/>
      <c r="D49" s="121"/>
      <c r="E49" s="121"/>
      <c r="F49" s="121"/>
      <c r="G49" s="121"/>
      <c r="H49" s="121"/>
      <c r="I49" s="121"/>
      <c r="J49" s="122"/>
      <c r="K49" s="136"/>
      <c r="L49" s="162"/>
      <c r="M49" s="162"/>
      <c r="N49" s="128"/>
      <c r="O49" s="205"/>
      <c r="P49" s="125"/>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row>
    <row r="50" spans="1:125" ht="15" customHeight="1">
      <c r="A50" s="132"/>
      <c r="B50" s="25" t="s">
        <v>127</v>
      </c>
      <c r="C50" s="26"/>
      <c r="D50" s="126"/>
      <c r="E50" s="126"/>
      <c r="F50" s="121"/>
      <c r="G50" s="121"/>
      <c r="H50" s="121"/>
      <c r="I50" s="121"/>
      <c r="J50" s="128"/>
      <c r="K50" s="137"/>
      <c r="L50" s="158">
        <v>50</v>
      </c>
      <c r="M50" s="158">
        <v>50</v>
      </c>
      <c r="N50" s="203"/>
      <c r="O50" s="205"/>
      <c r="P50" s="125"/>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0"/>
      <c r="DT50" s="140"/>
      <c r="DU50" s="140"/>
    </row>
    <row r="51" spans="1:125" ht="15" customHeight="1">
      <c r="A51" s="132"/>
      <c r="B51" s="129" t="s">
        <v>128</v>
      </c>
      <c r="C51" s="130"/>
      <c r="D51" s="131">
        <v>478</v>
      </c>
      <c r="E51" s="131">
        <v>551</v>
      </c>
      <c r="F51" s="131">
        <v>0</v>
      </c>
      <c r="G51" s="131">
        <v>0</v>
      </c>
      <c r="H51" s="131">
        <v>0</v>
      </c>
      <c r="I51" s="131">
        <v>0</v>
      </c>
      <c r="J51" s="182">
        <v>478</v>
      </c>
      <c r="K51" s="183">
        <f>E51+G51+I51</f>
        <v>551</v>
      </c>
      <c r="L51" s="184">
        <v>43</v>
      </c>
      <c r="M51" s="184">
        <v>45</v>
      </c>
      <c r="N51" s="290">
        <f>J51+L51</f>
        <v>521</v>
      </c>
      <c r="O51" s="291"/>
      <c r="P51" s="185">
        <f>K51+M51</f>
        <v>596</v>
      </c>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row>
    <row r="52" spans="1:125" ht="15.75" customHeight="1">
      <c r="A52" s="132"/>
      <c r="B52" s="25"/>
      <c r="C52" s="26"/>
      <c r="D52" s="121"/>
      <c r="E52" s="121"/>
      <c r="F52" s="121"/>
      <c r="G52" s="121"/>
      <c r="H52" s="121"/>
      <c r="I52" s="121"/>
      <c r="J52" s="122"/>
      <c r="K52" s="136"/>
      <c r="L52" s="123"/>
      <c r="M52" s="123"/>
      <c r="N52" s="208"/>
      <c r="O52" s="205"/>
      <c r="P52" s="125"/>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row>
    <row r="53" spans="1:125" ht="15" customHeight="1">
      <c r="A53" s="132"/>
      <c r="B53" s="25" t="s">
        <v>32</v>
      </c>
      <c r="C53" s="26"/>
      <c r="D53" s="126"/>
      <c r="E53" s="126"/>
      <c r="F53" s="121"/>
      <c r="G53" s="121"/>
      <c r="H53" s="121"/>
      <c r="I53" s="121"/>
      <c r="J53" s="128"/>
      <c r="K53" s="137"/>
      <c r="L53" s="158">
        <v>1035</v>
      </c>
      <c r="M53" s="158">
        <v>1047</v>
      </c>
      <c r="N53" s="203"/>
      <c r="O53" s="205"/>
      <c r="P53" s="125"/>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row>
    <row r="54" spans="1:125" ht="15" customHeight="1">
      <c r="A54" s="132"/>
      <c r="B54" s="129" t="s">
        <v>31</v>
      </c>
      <c r="C54" s="130"/>
      <c r="D54" s="131">
        <v>430</v>
      </c>
      <c r="E54" s="131">
        <v>15282</v>
      </c>
      <c r="F54" s="131">
        <v>12</v>
      </c>
      <c r="G54" s="131">
        <v>12</v>
      </c>
      <c r="H54" s="131">
        <v>0</v>
      </c>
      <c r="I54" s="131">
        <v>0</v>
      </c>
      <c r="J54" s="182">
        <v>442</v>
      </c>
      <c r="K54" s="183">
        <f>E54+G54+I54</f>
        <v>15294</v>
      </c>
      <c r="L54" s="184">
        <v>2906</v>
      </c>
      <c r="M54" s="184">
        <v>2824</v>
      </c>
      <c r="N54" s="290">
        <f>J54+L54</f>
        <v>3348</v>
      </c>
      <c r="O54" s="291"/>
      <c r="P54" s="185">
        <f>K54+M54</f>
        <v>18118</v>
      </c>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row>
    <row r="55" spans="1:125" ht="14.25" customHeight="1">
      <c r="A55" s="132"/>
      <c r="B55" s="138"/>
      <c r="C55" s="154"/>
      <c r="D55" s="124"/>
      <c r="E55" s="124"/>
      <c r="F55" s="124"/>
      <c r="G55" s="124"/>
      <c r="H55" s="124"/>
      <c r="I55" s="124"/>
      <c r="J55" s="145"/>
      <c r="K55" s="146"/>
      <c r="L55" s="147"/>
      <c r="M55" s="147"/>
      <c r="N55" s="206"/>
      <c r="O55" s="207"/>
      <c r="P55" s="148"/>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row>
    <row r="56" spans="1:125" ht="14.25" customHeight="1">
      <c r="A56" s="132"/>
      <c r="B56" s="25"/>
      <c r="C56" s="155"/>
      <c r="D56" s="126"/>
      <c r="E56" s="126"/>
      <c r="F56" s="121"/>
      <c r="G56" s="121"/>
      <c r="H56" s="121"/>
      <c r="I56" s="121"/>
      <c r="J56" s="128"/>
      <c r="K56" s="137"/>
      <c r="L56" s="158">
        <v>23386</v>
      </c>
      <c r="M56" s="158">
        <v>23379</v>
      </c>
      <c r="N56" s="203"/>
      <c r="O56" s="205"/>
      <c r="P56" s="125"/>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row>
    <row r="57" spans="1:125" ht="14.25" customHeight="1">
      <c r="A57" s="132"/>
      <c r="B57" s="129" t="s">
        <v>54</v>
      </c>
      <c r="C57" s="177"/>
      <c r="D57" s="131">
        <v>1600</v>
      </c>
      <c r="E57" s="131">
        <v>931</v>
      </c>
      <c r="F57" s="131">
        <v>0</v>
      </c>
      <c r="G57" s="131">
        <v>0</v>
      </c>
      <c r="H57" s="131">
        <v>0</v>
      </c>
      <c r="I57" s="131">
        <v>0</v>
      </c>
      <c r="J57" s="182">
        <v>1600</v>
      </c>
      <c r="K57" s="183">
        <f>E57+G57+I57</f>
        <v>931</v>
      </c>
      <c r="L57" s="184">
        <v>25033</v>
      </c>
      <c r="M57" s="184">
        <v>24307</v>
      </c>
      <c r="N57" s="290">
        <f>J57+L57</f>
        <v>26633</v>
      </c>
      <c r="O57" s="291"/>
      <c r="P57" s="185">
        <f>K57+M57</f>
        <v>25238</v>
      </c>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row>
    <row r="58" spans="1:125" ht="15.75" customHeight="1">
      <c r="A58" s="132"/>
      <c r="B58" s="25"/>
      <c r="C58" s="26"/>
      <c r="D58" s="121"/>
      <c r="E58" s="121"/>
      <c r="F58" s="121"/>
      <c r="G58" s="121"/>
      <c r="H58" s="121"/>
      <c r="I58" s="121"/>
      <c r="J58" s="122"/>
      <c r="K58" s="136"/>
      <c r="L58" s="123"/>
      <c r="M58" s="123"/>
      <c r="N58" s="208"/>
      <c r="O58" s="205"/>
      <c r="P58" s="125"/>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row>
    <row r="59" spans="1:125" ht="15" customHeight="1">
      <c r="A59" s="132"/>
      <c r="B59" s="17"/>
      <c r="C59" s="26"/>
      <c r="D59" s="126"/>
      <c r="E59" s="126"/>
      <c r="F59" s="121"/>
      <c r="G59" s="121"/>
      <c r="H59" s="121"/>
      <c r="I59" s="121"/>
      <c r="J59" s="128"/>
      <c r="K59" s="137"/>
      <c r="L59" s="158">
        <v>600</v>
      </c>
      <c r="M59" s="158">
        <v>900</v>
      </c>
      <c r="N59" s="203"/>
      <c r="O59" s="205"/>
      <c r="P59" s="125"/>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row>
    <row r="60" spans="1:125" ht="15" customHeight="1">
      <c r="A60" s="132"/>
      <c r="B60" s="129" t="s">
        <v>29</v>
      </c>
      <c r="C60" s="130"/>
      <c r="D60" s="131">
        <v>4125</v>
      </c>
      <c r="E60" s="131">
        <v>4420</v>
      </c>
      <c r="F60" s="131">
        <v>48</v>
      </c>
      <c r="G60" s="131">
        <v>0</v>
      </c>
      <c r="H60" s="131">
        <v>0</v>
      </c>
      <c r="I60" s="131">
        <v>0</v>
      </c>
      <c r="J60" s="182">
        <v>4173</v>
      </c>
      <c r="K60" s="183">
        <f>E60+G60+I60</f>
        <v>4420</v>
      </c>
      <c r="L60" s="184">
        <v>9539</v>
      </c>
      <c r="M60" s="184">
        <v>9222</v>
      </c>
      <c r="N60" s="290">
        <f>J60+L60</f>
        <v>13712</v>
      </c>
      <c r="O60" s="291"/>
      <c r="P60" s="185">
        <f>K60+M60</f>
        <v>13642</v>
      </c>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c r="CO60" s="140"/>
      <c r="CP60" s="140"/>
      <c r="CQ60" s="140"/>
      <c r="CR60" s="140"/>
      <c r="CS60" s="140"/>
      <c r="CT60" s="140"/>
      <c r="CU60" s="140"/>
      <c r="CV60" s="140"/>
      <c r="CW60" s="140"/>
      <c r="CX60" s="140"/>
      <c r="CY60" s="140"/>
      <c r="CZ60" s="140"/>
      <c r="DA60" s="140"/>
      <c r="DB60" s="140"/>
      <c r="DC60" s="140"/>
      <c r="DD60" s="140"/>
      <c r="DE60" s="140"/>
      <c r="DF60" s="140"/>
      <c r="DG60" s="140"/>
      <c r="DH60" s="140"/>
      <c r="DI60" s="140"/>
      <c r="DJ60" s="140"/>
      <c r="DK60" s="140"/>
      <c r="DL60" s="140"/>
      <c r="DM60" s="140"/>
      <c r="DN60" s="140"/>
      <c r="DO60" s="140"/>
      <c r="DP60" s="140"/>
      <c r="DQ60" s="140"/>
      <c r="DR60" s="140"/>
      <c r="DS60" s="140"/>
      <c r="DT60" s="140"/>
      <c r="DU60" s="140"/>
    </row>
    <row r="61" spans="1:125" ht="15.75" customHeight="1">
      <c r="A61" s="132"/>
      <c r="B61" s="160"/>
      <c r="C61" s="161"/>
      <c r="D61" s="153"/>
      <c r="E61" s="153"/>
      <c r="F61" s="124"/>
      <c r="G61" s="124"/>
      <c r="H61" s="124"/>
      <c r="I61" s="124"/>
      <c r="J61" s="151"/>
      <c r="K61" s="152"/>
      <c r="L61" s="147"/>
      <c r="M61" s="147"/>
      <c r="N61" s="206"/>
      <c r="O61" s="207"/>
      <c r="P61" s="148"/>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c r="CO61" s="140"/>
      <c r="CP61" s="140"/>
      <c r="CQ61" s="140"/>
      <c r="CR61" s="140"/>
      <c r="CS61" s="140"/>
      <c r="CT61" s="140"/>
      <c r="CU61" s="140"/>
      <c r="CV61" s="140"/>
      <c r="CW61" s="140"/>
      <c r="CX61" s="140"/>
      <c r="CY61" s="140"/>
      <c r="CZ61" s="140"/>
      <c r="DA61" s="140"/>
      <c r="DB61" s="140"/>
      <c r="DC61" s="140"/>
      <c r="DD61" s="140"/>
      <c r="DE61" s="140"/>
      <c r="DF61" s="140"/>
      <c r="DG61" s="140"/>
      <c r="DH61" s="140"/>
      <c r="DI61" s="140"/>
      <c r="DJ61" s="140"/>
      <c r="DK61" s="140"/>
      <c r="DL61" s="140"/>
      <c r="DM61" s="140"/>
      <c r="DN61" s="140"/>
      <c r="DO61" s="140"/>
      <c r="DP61" s="140"/>
      <c r="DQ61" s="140"/>
      <c r="DR61" s="140"/>
      <c r="DS61" s="140"/>
      <c r="DT61" s="140"/>
      <c r="DU61" s="140"/>
    </row>
    <row r="62" spans="1:125" ht="15" customHeight="1">
      <c r="A62" s="132"/>
      <c r="B62" s="25" t="s">
        <v>46</v>
      </c>
      <c r="C62" s="163"/>
      <c r="D62" s="127"/>
      <c r="E62" s="127"/>
      <c r="F62" s="121"/>
      <c r="G62" s="121"/>
      <c r="H62" s="159"/>
      <c r="I62" s="159"/>
      <c r="J62" s="128"/>
      <c r="K62" s="137"/>
      <c r="L62" s="158">
        <v>2500</v>
      </c>
      <c r="M62" s="158">
        <v>3700</v>
      </c>
      <c r="N62" s="203"/>
      <c r="O62" s="205"/>
      <c r="P62" s="125"/>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c r="CL62" s="140"/>
      <c r="CM62" s="140"/>
      <c r="CN62" s="140"/>
      <c r="CO62" s="140"/>
      <c r="CP62" s="140"/>
      <c r="CQ62" s="140"/>
      <c r="CR62" s="140"/>
      <c r="CS62" s="140"/>
      <c r="CT62" s="140"/>
      <c r="CU62" s="140"/>
      <c r="CV62" s="140"/>
      <c r="CW62" s="140"/>
      <c r="CX62" s="140"/>
      <c r="CY62" s="140"/>
      <c r="CZ62" s="140"/>
      <c r="DA62" s="140"/>
      <c r="DB62" s="140"/>
      <c r="DC62" s="140"/>
      <c r="DD62" s="140"/>
      <c r="DE62" s="140"/>
      <c r="DF62" s="140"/>
      <c r="DG62" s="140"/>
      <c r="DH62" s="140"/>
      <c r="DI62" s="140"/>
      <c r="DJ62" s="140"/>
      <c r="DK62" s="140"/>
      <c r="DL62" s="140"/>
      <c r="DM62" s="140"/>
      <c r="DN62" s="140"/>
      <c r="DO62" s="140"/>
      <c r="DP62" s="140"/>
      <c r="DQ62" s="140"/>
      <c r="DR62" s="140"/>
      <c r="DS62" s="140"/>
      <c r="DT62" s="140"/>
      <c r="DU62" s="140"/>
    </row>
    <row r="63" spans="1:125" ht="15" customHeight="1">
      <c r="A63" s="132"/>
      <c r="B63" s="129" t="s">
        <v>47</v>
      </c>
      <c r="C63" s="165"/>
      <c r="D63" s="131">
        <v>0</v>
      </c>
      <c r="E63" s="131">
        <v>0</v>
      </c>
      <c r="F63" s="131">
        <v>0</v>
      </c>
      <c r="G63" s="131">
        <v>0</v>
      </c>
      <c r="H63" s="131">
        <v>9560</v>
      </c>
      <c r="I63" s="131">
        <v>13850</v>
      </c>
      <c r="J63" s="182">
        <v>9560</v>
      </c>
      <c r="K63" s="183">
        <f>E63+G63+I63</f>
        <v>13850</v>
      </c>
      <c r="L63" s="184">
        <v>24265</v>
      </c>
      <c r="M63" s="184">
        <v>24843</v>
      </c>
      <c r="N63" s="290">
        <f>J63+L63</f>
        <v>33825</v>
      </c>
      <c r="O63" s="291"/>
      <c r="P63" s="185">
        <f>K63+M63</f>
        <v>38693</v>
      </c>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c r="CL63" s="140"/>
      <c r="CM63" s="140"/>
      <c r="CN63" s="140"/>
      <c r="CO63" s="140"/>
      <c r="CP63" s="140"/>
      <c r="CQ63" s="140"/>
      <c r="CR63" s="140"/>
      <c r="CS63" s="140"/>
      <c r="CT63" s="140"/>
      <c r="CU63" s="140"/>
      <c r="CV63" s="140"/>
      <c r="CW63" s="140"/>
      <c r="CX63" s="140"/>
      <c r="CY63" s="140"/>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row>
    <row r="64" spans="1:125" ht="15.75" customHeight="1">
      <c r="A64" s="132"/>
      <c r="B64" s="25"/>
      <c r="C64" s="26"/>
      <c r="D64" s="121"/>
      <c r="E64" s="121"/>
      <c r="F64" s="121"/>
      <c r="G64" s="121"/>
      <c r="H64" s="121"/>
      <c r="I64" s="121"/>
      <c r="J64" s="122"/>
      <c r="K64" s="136"/>
      <c r="L64" s="123"/>
      <c r="M64" s="123"/>
      <c r="N64" s="208"/>
      <c r="O64" s="205"/>
      <c r="P64" s="125"/>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0"/>
      <c r="CN64" s="140"/>
      <c r="CO64" s="140"/>
      <c r="CP64" s="140"/>
      <c r="CQ64" s="140"/>
      <c r="CR64" s="140"/>
      <c r="CS64" s="140"/>
      <c r="CT64" s="140"/>
      <c r="CU64" s="140"/>
      <c r="CV64" s="140"/>
      <c r="CW64" s="140"/>
      <c r="CX64" s="140"/>
      <c r="CY64" s="140"/>
      <c r="CZ64" s="140"/>
      <c r="DA64" s="140"/>
      <c r="DB64" s="140"/>
      <c r="DC64" s="140"/>
      <c r="DD64" s="140"/>
      <c r="DE64" s="140"/>
      <c r="DF64" s="140"/>
      <c r="DG64" s="140"/>
      <c r="DH64" s="140"/>
      <c r="DI64" s="140"/>
      <c r="DJ64" s="140"/>
      <c r="DK64" s="140"/>
      <c r="DL64" s="140"/>
      <c r="DM64" s="140"/>
      <c r="DN64" s="140"/>
      <c r="DO64" s="140"/>
      <c r="DP64" s="140"/>
      <c r="DQ64" s="140"/>
      <c r="DR64" s="140"/>
      <c r="DS64" s="140"/>
      <c r="DT64" s="140"/>
      <c r="DU64" s="140"/>
    </row>
    <row r="65" spans="1:125" ht="15" customHeight="1">
      <c r="A65" s="132"/>
      <c r="B65" s="25"/>
      <c r="C65" s="26"/>
      <c r="D65" s="126"/>
      <c r="E65" s="126"/>
      <c r="F65" s="121"/>
      <c r="G65" s="121"/>
      <c r="H65" s="121"/>
      <c r="I65" s="121"/>
      <c r="J65" s="128"/>
      <c r="K65" s="137"/>
      <c r="L65" s="158">
        <v>40</v>
      </c>
      <c r="M65" s="158">
        <v>40</v>
      </c>
      <c r="N65" s="203"/>
      <c r="O65" s="205"/>
      <c r="P65" s="125"/>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row>
    <row r="66" spans="1:125" ht="15" customHeight="1">
      <c r="A66" s="132"/>
      <c r="B66" s="129" t="s">
        <v>23</v>
      </c>
      <c r="C66" s="130"/>
      <c r="D66" s="131">
        <v>51</v>
      </c>
      <c r="E66" s="131">
        <v>56</v>
      </c>
      <c r="F66" s="131">
        <v>0</v>
      </c>
      <c r="G66" s="131">
        <v>0</v>
      </c>
      <c r="H66" s="131">
        <v>0</v>
      </c>
      <c r="I66" s="131">
        <v>0</v>
      </c>
      <c r="J66" s="182">
        <v>51</v>
      </c>
      <c r="K66" s="183">
        <f>E66+G66+I66</f>
        <v>56</v>
      </c>
      <c r="L66" s="184">
        <v>1414</v>
      </c>
      <c r="M66" s="184">
        <v>1452</v>
      </c>
      <c r="N66" s="290">
        <f>J66+L66</f>
        <v>1465</v>
      </c>
      <c r="O66" s="291"/>
      <c r="P66" s="185">
        <f>K66+M66</f>
        <v>1508</v>
      </c>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row>
    <row r="67" spans="1:125" ht="15" customHeight="1">
      <c r="A67" s="132"/>
      <c r="B67" s="25"/>
      <c r="C67" s="26"/>
      <c r="D67" s="121"/>
      <c r="E67" s="121"/>
      <c r="F67" s="121"/>
      <c r="G67" s="121"/>
      <c r="H67" s="121"/>
      <c r="I67" s="121"/>
      <c r="J67" s="122"/>
      <c r="K67" s="136"/>
      <c r="L67" s="123"/>
      <c r="M67" s="123"/>
      <c r="N67" s="208"/>
      <c r="O67" s="205"/>
      <c r="P67" s="125"/>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row>
    <row r="68" spans="1:125" ht="15" customHeight="1">
      <c r="A68" s="132"/>
      <c r="B68" s="25"/>
      <c r="C68" s="26"/>
      <c r="D68" s="126"/>
      <c r="E68" s="126"/>
      <c r="F68" s="121"/>
      <c r="G68" s="121"/>
      <c r="H68" s="121"/>
      <c r="I68" s="121"/>
      <c r="J68" s="128"/>
      <c r="K68" s="137"/>
      <c r="L68" s="158"/>
      <c r="M68" s="158"/>
      <c r="N68" s="203"/>
      <c r="O68" s="205"/>
      <c r="P68" s="125"/>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row>
    <row r="69" spans="1:125" ht="15" customHeight="1">
      <c r="A69" s="132"/>
      <c r="B69" s="129" t="s">
        <v>97</v>
      </c>
      <c r="C69" s="130"/>
      <c r="D69" s="131">
        <v>0</v>
      </c>
      <c r="E69" s="131">
        <v>0</v>
      </c>
      <c r="F69" s="131">
        <v>0</v>
      </c>
      <c r="G69" s="131">
        <v>0</v>
      </c>
      <c r="H69" s="131">
        <v>5600</v>
      </c>
      <c r="I69" s="131">
        <v>6050</v>
      </c>
      <c r="J69" s="182">
        <v>5600</v>
      </c>
      <c r="K69" s="183">
        <f>E69+G69+I69</f>
        <v>6050</v>
      </c>
      <c r="L69" s="184">
        <v>22564</v>
      </c>
      <c r="M69" s="184">
        <v>21793</v>
      </c>
      <c r="N69" s="290">
        <f>J69+L69</f>
        <v>28164</v>
      </c>
      <c r="O69" s="291"/>
      <c r="P69" s="185">
        <f>K69+M69</f>
        <v>27843</v>
      </c>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row>
    <row r="70" spans="1:125" ht="15.75" customHeight="1">
      <c r="A70" s="132"/>
      <c r="B70" s="138"/>
      <c r="C70" s="144"/>
      <c r="D70" s="124"/>
      <c r="E70" s="124"/>
      <c r="F70" s="124"/>
      <c r="G70" s="124"/>
      <c r="H70" s="124"/>
      <c r="I70" s="124"/>
      <c r="J70" s="145"/>
      <c r="K70" s="146"/>
      <c r="L70" s="147"/>
      <c r="M70" s="147"/>
      <c r="N70" s="206"/>
      <c r="O70" s="207"/>
      <c r="P70" s="148"/>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row>
    <row r="71" spans="1:125" ht="15" customHeight="1">
      <c r="A71" s="132"/>
      <c r="B71" s="25" t="s">
        <v>173</v>
      </c>
      <c r="C71" s="26"/>
      <c r="D71" s="126"/>
      <c r="E71" s="126"/>
      <c r="F71" s="121"/>
      <c r="G71" s="121"/>
      <c r="H71" s="121"/>
      <c r="I71" s="121"/>
      <c r="J71" s="128"/>
      <c r="K71" s="137"/>
      <c r="L71" s="158"/>
      <c r="M71" s="158"/>
      <c r="N71" s="203"/>
      <c r="O71" s="205"/>
      <c r="P71" s="125"/>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row>
    <row r="72" spans="1:125" ht="15" customHeight="1">
      <c r="A72" s="132"/>
      <c r="B72" s="129" t="s">
        <v>174</v>
      </c>
      <c r="C72" s="130"/>
      <c r="D72" s="131">
        <v>62</v>
      </c>
      <c r="E72" s="131">
        <v>59</v>
      </c>
      <c r="F72" s="131">
        <v>0</v>
      </c>
      <c r="G72" s="131">
        <v>0</v>
      </c>
      <c r="H72" s="131">
        <v>0</v>
      </c>
      <c r="I72" s="131">
        <v>0</v>
      </c>
      <c r="J72" s="182">
        <v>62</v>
      </c>
      <c r="K72" s="183">
        <f>E72+G72+I72</f>
        <v>59</v>
      </c>
      <c r="L72" s="184">
        <v>260</v>
      </c>
      <c r="M72" s="184">
        <v>264</v>
      </c>
      <c r="N72" s="290">
        <f>J72+L72</f>
        <v>322</v>
      </c>
      <c r="O72" s="291"/>
      <c r="P72" s="185">
        <f>K72+M72</f>
        <v>323</v>
      </c>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row>
    <row r="73" spans="1:125" ht="15.75" customHeight="1">
      <c r="A73" s="132"/>
      <c r="B73" s="25"/>
      <c r="C73" s="26"/>
      <c r="D73" s="121"/>
      <c r="E73" s="121"/>
      <c r="F73" s="121"/>
      <c r="G73" s="121"/>
      <c r="H73" s="121"/>
      <c r="I73" s="121"/>
      <c r="J73" s="122"/>
      <c r="K73" s="136"/>
      <c r="L73" s="123"/>
      <c r="M73" s="123"/>
      <c r="N73" s="208"/>
      <c r="O73" s="205"/>
      <c r="P73" s="125"/>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row>
    <row r="74" spans="1:125" ht="15" customHeight="1">
      <c r="A74" s="132"/>
      <c r="B74" s="25" t="s">
        <v>34</v>
      </c>
      <c r="C74" s="26"/>
      <c r="D74" s="126"/>
      <c r="E74" s="126"/>
      <c r="F74" s="121"/>
      <c r="G74" s="121"/>
      <c r="H74" s="121"/>
      <c r="I74" s="121"/>
      <c r="J74" s="128"/>
      <c r="K74" s="137"/>
      <c r="L74" s="159"/>
      <c r="M74" s="159"/>
      <c r="N74" s="203"/>
      <c r="O74" s="205"/>
      <c r="P74" s="125"/>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row>
    <row r="75" spans="1:125" ht="15" customHeight="1">
      <c r="A75" s="132"/>
      <c r="B75" s="129" t="s">
        <v>33</v>
      </c>
      <c r="C75" s="130"/>
      <c r="D75" s="131">
        <v>9</v>
      </c>
      <c r="E75" s="131">
        <v>10</v>
      </c>
      <c r="F75" s="131">
        <v>560</v>
      </c>
      <c r="G75" s="131">
        <v>520</v>
      </c>
      <c r="H75" s="131">
        <v>0</v>
      </c>
      <c r="I75" s="131">
        <v>0</v>
      </c>
      <c r="J75" s="182">
        <v>569</v>
      </c>
      <c r="K75" s="183">
        <f>E75+G75+I75</f>
        <v>530</v>
      </c>
      <c r="L75" s="131">
        <v>619</v>
      </c>
      <c r="M75" s="131">
        <v>661</v>
      </c>
      <c r="N75" s="290">
        <f>J75+L75</f>
        <v>1188</v>
      </c>
      <c r="O75" s="291"/>
      <c r="P75" s="185">
        <f>K75+M75</f>
        <v>1191</v>
      </c>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row>
    <row r="76" spans="1:125" ht="15" customHeight="1">
      <c r="A76" s="132"/>
      <c r="B76" s="138" t="s">
        <v>99</v>
      </c>
      <c r="C76" s="144"/>
      <c r="D76" s="189"/>
      <c r="E76" s="189"/>
      <c r="F76" s="124"/>
      <c r="G76" s="124"/>
      <c r="H76" s="124"/>
      <c r="I76" s="124"/>
      <c r="J76" s="200"/>
      <c r="K76" s="201"/>
      <c r="L76" s="124"/>
      <c r="M76" s="124"/>
      <c r="N76" s="151"/>
      <c r="O76" s="207"/>
      <c r="P76" s="148"/>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row>
    <row r="77" spans="1:125" ht="15" customHeight="1">
      <c r="A77" s="132"/>
      <c r="B77" s="25"/>
      <c r="C77" s="26"/>
      <c r="D77" s="166"/>
      <c r="E77" s="166"/>
      <c r="F77" s="121"/>
      <c r="G77" s="121"/>
      <c r="H77" s="121"/>
      <c r="I77" s="121"/>
      <c r="J77" s="167"/>
      <c r="K77" s="168"/>
      <c r="L77" s="121"/>
      <c r="M77" s="121"/>
      <c r="N77" s="128"/>
      <c r="O77" s="205"/>
      <c r="P77" s="125"/>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row>
    <row r="78" spans="1:125" ht="15" customHeight="1" thickBot="1">
      <c r="A78" s="132"/>
      <c r="B78" s="156" t="s">
        <v>17</v>
      </c>
      <c r="C78" s="178"/>
      <c r="D78" s="157">
        <v>28335</v>
      </c>
      <c r="E78" s="157">
        <v>28680</v>
      </c>
      <c r="F78" s="157">
        <v>0</v>
      </c>
      <c r="G78" s="157">
        <v>0</v>
      </c>
      <c r="H78" s="157">
        <v>0</v>
      </c>
      <c r="I78" s="157">
        <v>0</v>
      </c>
      <c r="J78" s="175">
        <v>28335</v>
      </c>
      <c r="K78" s="186">
        <f>E78+G78+I78</f>
        <v>28680</v>
      </c>
      <c r="L78" s="157">
        <v>84127</v>
      </c>
      <c r="M78" s="157">
        <v>87765</v>
      </c>
      <c r="N78" s="317">
        <f>J78+L78</f>
        <v>112462</v>
      </c>
      <c r="O78" s="318"/>
      <c r="P78" s="176">
        <f>K78+M78</f>
        <v>116445</v>
      </c>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row>
    <row r="79" spans="1:125" ht="15" customHeight="1">
      <c r="A79" s="132"/>
      <c r="B79" s="194" t="s">
        <v>113</v>
      </c>
      <c r="C79" s="195"/>
      <c r="D79" s="193"/>
      <c r="E79" s="193"/>
      <c r="F79" s="193"/>
      <c r="G79" s="193"/>
      <c r="H79" s="193"/>
      <c r="I79" s="193"/>
      <c r="J79" s="196"/>
      <c r="K79" s="197"/>
      <c r="L79" s="198"/>
      <c r="M79" s="198"/>
      <c r="N79" s="211"/>
      <c r="O79" s="212"/>
      <c r="P79" s="199"/>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c r="CL79" s="140"/>
      <c r="CM79" s="140"/>
      <c r="CN79" s="140"/>
      <c r="CO79" s="140"/>
      <c r="CP79" s="140"/>
      <c r="CQ79" s="140"/>
      <c r="CR79" s="140"/>
      <c r="CS79" s="140"/>
      <c r="CT79" s="140"/>
      <c r="CU79" s="140"/>
      <c r="CV79" s="140"/>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row>
    <row r="80" spans="1:125" ht="15" customHeight="1">
      <c r="A80" s="132"/>
      <c r="B80" s="25" t="s">
        <v>101</v>
      </c>
      <c r="C80" s="26"/>
      <c r="D80" s="121"/>
      <c r="E80" s="121"/>
      <c r="F80" s="121"/>
      <c r="G80" s="121"/>
      <c r="H80" s="121"/>
      <c r="I80" s="121"/>
      <c r="J80" s="122"/>
      <c r="K80" s="136"/>
      <c r="L80" s="188"/>
      <c r="M80" s="188"/>
      <c r="N80" s="203"/>
      <c r="O80" s="205"/>
      <c r="P80" s="125"/>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c r="DC80" s="140"/>
      <c r="DD80" s="140"/>
      <c r="DE80" s="140"/>
      <c r="DF80" s="140"/>
      <c r="DG80" s="140"/>
      <c r="DH80" s="140"/>
      <c r="DI80" s="140"/>
      <c r="DJ80" s="140"/>
      <c r="DK80" s="140"/>
      <c r="DL80" s="140"/>
      <c r="DM80" s="140"/>
      <c r="DN80" s="140"/>
      <c r="DO80" s="140"/>
      <c r="DP80" s="140"/>
      <c r="DQ80" s="140"/>
      <c r="DR80" s="140"/>
      <c r="DS80" s="140"/>
      <c r="DT80" s="140"/>
      <c r="DU80" s="140"/>
    </row>
    <row r="81" spans="1:125" ht="15" customHeight="1">
      <c r="A81" s="132"/>
      <c r="B81" s="295" t="s">
        <v>104</v>
      </c>
      <c r="C81" s="296"/>
      <c r="D81" s="131">
        <v>0</v>
      </c>
      <c r="E81" s="131">
        <v>0</v>
      </c>
      <c r="F81" s="131">
        <v>50</v>
      </c>
      <c r="G81" s="131">
        <v>130</v>
      </c>
      <c r="H81" s="131">
        <v>0</v>
      </c>
      <c r="I81" s="131">
        <v>0</v>
      </c>
      <c r="J81" s="182">
        <v>50</v>
      </c>
      <c r="K81" s="183">
        <f>E81+G81+I81</f>
        <v>130</v>
      </c>
      <c r="L81" s="184">
        <v>150</v>
      </c>
      <c r="M81" s="184">
        <v>137</v>
      </c>
      <c r="N81" s="290">
        <f>J81+L81</f>
        <v>200</v>
      </c>
      <c r="O81" s="291"/>
      <c r="P81" s="185">
        <f>K81+M81</f>
        <v>267</v>
      </c>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c r="DC81" s="140"/>
      <c r="DD81" s="140"/>
      <c r="DE81" s="140"/>
      <c r="DF81" s="140"/>
      <c r="DG81" s="140"/>
      <c r="DH81" s="140"/>
      <c r="DI81" s="140"/>
      <c r="DJ81" s="140"/>
      <c r="DK81" s="140"/>
      <c r="DL81" s="140"/>
      <c r="DM81" s="140"/>
      <c r="DN81" s="140"/>
      <c r="DO81" s="140"/>
      <c r="DP81" s="140"/>
      <c r="DQ81" s="140"/>
      <c r="DR81" s="140"/>
      <c r="DS81" s="140"/>
      <c r="DT81" s="140"/>
      <c r="DU81" s="140"/>
    </row>
    <row r="82" spans="1:125" ht="15" customHeight="1">
      <c r="A82" s="132"/>
      <c r="B82" s="25"/>
      <c r="C82" s="26"/>
      <c r="D82" s="121"/>
      <c r="E82" s="121"/>
      <c r="F82" s="121"/>
      <c r="G82" s="121"/>
      <c r="H82" s="121"/>
      <c r="I82" s="121"/>
      <c r="J82" s="122"/>
      <c r="K82" s="136"/>
      <c r="L82" s="162"/>
      <c r="M82" s="162"/>
      <c r="N82" s="128"/>
      <c r="O82" s="205"/>
      <c r="P82" s="125"/>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c r="CN82" s="140"/>
      <c r="CO82" s="140"/>
      <c r="CP82" s="140"/>
      <c r="CQ82" s="140"/>
      <c r="CR82" s="140"/>
      <c r="CS82" s="140"/>
      <c r="CT82" s="140"/>
      <c r="CU82" s="140"/>
      <c r="CV82" s="140"/>
      <c r="CW82" s="140"/>
      <c r="CX82" s="140"/>
      <c r="CY82" s="140"/>
      <c r="CZ82" s="140"/>
      <c r="DA82" s="140"/>
      <c r="DB82" s="140"/>
      <c r="DC82" s="140"/>
      <c r="DD82" s="140"/>
      <c r="DE82" s="140"/>
      <c r="DF82" s="140"/>
      <c r="DG82" s="140"/>
      <c r="DH82" s="140"/>
      <c r="DI82" s="140"/>
      <c r="DJ82" s="140"/>
      <c r="DK82" s="140"/>
      <c r="DL82" s="140"/>
      <c r="DM82" s="140"/>
      <c r="DN82" s="140"/>
      <c r="DO82" s="140"/>
      <c r="DP82" s="140"/>
      <c r="DQ82" s="140"/>
      <c r="DR82" s="140"/>
      <c r="DS82" s="140"/>
      <c r="DT82" s="140"/>
      <c r="DU82" s="140"/>
    </row>
    <row r="83" spans="1:125" ht="15" customHeight="1">
      <c r="A83" s="132"/>
      <c r="B83" s="25"/>
      <c r="C83" s="26"/>
      <c r="D83" s="127"/>
      <c r="E83" s="127"/>
      <c r="F83" s="121"/>
      <c r="G83" s="121"/>
      <c r="H83" s="121"/>
      <c r="I83" s="121"/>
      <c r="J83" s="128"/>
      <c r="K83" s="137"/>
      <c r="L83" s="158">
        <v>4000</v>
      </c>
      <c r="M83" s="158">
        <v>5000</v>
      </c>
      <c r="N83" s="203"/>
      <c r="O83" s="205"/>
      <c r="P83" s="125"/>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c r="CN83" s="140"/>
      <c r="CO83" s="140"/>
      <c r="CP83" s="140"/>
      <c r="CQ83" s="140"/>
      <c r="CR83" s="140"/>
      <c r="CS83" s="140"/>
      <c r="CT83" s="140"/>
      <c r="CU83" s="140"/>
      <c r="CV83" s="140"/>
      <c r="CW83" s="140"/>
      <c r="CX83" s="140"/>
      <c r="CY83" s="140"/>
      <c r="CZ83" s="140"/>
      <c r="DA83" s="140"/>
      <c r="DB83" s="140"/>
      <c r="DC83" s="140"/>
      <c r="DD83" s="140"/>
      <c r="DE83" s="140"/>
      <c r="DF83" s="140"/>
      <c r="DG83" s="140"/>
      <c r="DH83" s="140"/>
      <c r="DI83" s="140"/>
      <c r="DJ83" s="140"/>
      <c r="DK83" s="140"/>
      <c r="DL83" s="140"/>
      <c r="DM83" s="140"/>
      <c r="DN83" s="140"/>
      <c r="DO83" s="140"/>
      <c r="DP83" s="140"/>
      <c r="DQ83" s="140"/>
      <c r="DR83" s="140"/>
      <c r="DS83" s="140"/>
      <c r="DT83" s="140"/>
      <c r="DU83" s="140"/>
    </row>
    <row r="84" spans="1:125" ht="15" customHeight="1">
      <c r="A84" s="132"/>
      <c r="B84" s="129" t="s">
        <v>71</v>
      </c>
      <c r="C84" s="130"/>
      <c r="D84" s="131">
        <v>3000</v>
      </c>
      <c r="E84" s="131">
        <v>3000</v>
      </c>
      <c r="F84" s="131">
        <v>500</v>
      </c>
      <c r="G84" s="131">
        <v>500</v>
      </c>
      <c r="H84" s="131">
        <v>3500</v>
      </c>
      <c r="I84" s="131">
        <v>3500</v>
      </c>
      <c r="J84" s="182">
        <v>7000</v>
      </c>
      <c r="K84" s="183">
        <f>E84+G84+I84</f>
        <v>7000</v>
      </c>
      <c r="L84" s="184">
        <v>15150</v>
      </c>
      <c r="M84" s="184">
        <v>16150</v>
      </c>
      <c r="N84" s="290">
        <f>J84+L84</f>
        <v>22150</v>
      </c>
      <c r="O84" s="291"/>
      <c r="P84" s="185">
        <f>K84+M84</f>
        <v>23150</v>
      </c>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0"/>
      <c r="CN84" s="140"/>
      <c r="CO84" s="140"/>
      <c r="CP84" s="140"/>
      <c r="CQ84" s="140"/>
      <c r="CR84" s="140"/>
      <c r="CS84" s="140"/>
      <c r="CT84" s="140"/>
      <c r="CU84" s="140"/>
      <c r="CV84" s="140"/>
      <c r="CW84" s="140"/>
      <c r="CX84" s="140"/>
      <c r="CY84" s="140"/>
      <c r="CZ84" s="140"/>
      <c r="DA84" s="140"/>
      <c r="DB84" s="140"/>
      <c r="DC84" s="140"/>
      <c r="DD84" s="140"/>
      <c r="DE84" s="140"/>
      <c r="DF84" s="140"/>
      <c r="DG84" s="140"/>
      <c r="DH84" s="140"/>
      <c r="DI84" s="140"/>
      <c r="DJ84" s="140"/>
      <c r="DK84" s="140"/>
      <c r="DL84" s="140"/>
      <c r="DM84" s="140"/>
      <c r="DN84" s="140"/>
      <c r="DO84" s="140"/>
      <c r="DP84" s="140"/>
      <c r="DQ84" s="140"/>
      <c r="DR84" s="140"/>
      <c r="DS84" s="140"/>
      <c r="DT84" s="140"/>
      <c r="DU84" s="140"/>
    </row>
    <row r="85" spans="1:125" ht="15" customHeight="1">
      <c r="A85" s="132"/>
      <c r="B85" s="25"/>
      <c r="C85" s="26"/>
      <c r="D85" s="121"/>
      <c r="E85" s="121"/>
      <c r="F85" s="121"/>
      <c r="G85" s="121"/>
      <c r="H85" s="121"/>
      <c r="I85" s="121"/>
      <c r="J85" s="122"/>
      <c r="K85" s="136"/>
      <c r="L85" s="162"/>
      <c r="M85" s="162"/>
      <c r="N85" s="128"/>
      <c r="O85" s="205"/>
      <c r="P85" s="125"/>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row>
    <row r="86" spans="1:125" ht="15" customHeight="1">
      <c r="A86" s="132"/>
      <c r="B86" s="25"/>
      <c r="C86" s="26"/>
      <c r="D86" s="121"/>
      <c r="E86" s="121"/>
      <c r="F86" s="121"/>
      <c r="G86" s="121"/>
      <c r="H86" s="121"/>
      <c r="I86" s="121"/>
      <c r="J86" s="122"/>
      <c r="K86" s="136"/>
      <c r="L86" s="188">
        <v>4</v>
      </c>
      <c r="M86" s="188">
        <v>600</v>
      </c>
      <c r="N86" s="203"/>
      <c r="O86" s="205"/>
      <c r="P86" s="125"/>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c r="DE86" s="140"/>
      <c r="DF86" s="140"/>
      <c r="DG86" s="140"/>
      <c r="DH86" s="140"/>
      <c r="DI86" s="140"/>
      <c r="DJ86" s="140"/>
      <c r="DK86" s="140"/>
      <c r="DL86" s="140"/>
      <c r="DM86" s="140"/>
      <c r="DN86" s="140"/>
      <c r="DO86" s="140"/>
      <c r="DP86" s="140"/>
      <c r="DQ86" s="140"/>
      <c r="DR86" s="140"/>
      <c r="DS86" s="140"/>
      <c r="DT86" s="140"/>
      <c r="DU86" s="140"/>
    </row>
    <row r="87" spans="1:125" ht="15" customHeight="1">
      <c r="A87" s="132"/>
      <c r="B87" s="129" t="s">
        <v>102</v>
      </c>
      <c r="C87" s="130"/>
      <c r="D87" s="131">
        <v>0</v>
      </c>
      <c r="E87" s="131">
        <v>0</v>
      </c>
      <c r="F87" s="131">
        <v>0</v>
      </c>
      <c r="G87" s="131">
        <v>0</v>
      </c>
      <c r="H87" s="131">
        <v>280</v>
      </c>
      <c r="I87" s="131">
        <v>320</v>
      </c>
      <c r="J87" s="182">
        <v>280</v>
      </c>
      <c r="K87" s="183">
        <f>E87+G87+I87</f>
        <v>320</v>
      </c>
      <c r="L87" s="184">
        <v>168</v>
      </c>
      <c r="M87" s="184">
        <v>824</v>
      </c>
      <c r="N87" s="290">
        <f>J87+L87</f>
        <v>448</v>
      </c>
      <c r="O87" s="291"/>
      <c r="P87" s="185">
        <f>K87+M87</f>
        <v>1144</v>
      </c>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40"/>
      <c r="DE87" s="140"/>
      <c r="DF87" s="140"/>
      <c r="DG87" s="140"/>
      <c r="DH87" s="140"/>
      <c r="DI87" s="140"/>
      <c r="DJ87" s="140"/>
      <c r="DK87" s="140"/>
      <c r="DL87" s="140"/>
      <c r="DM87" s="140"/>
      <c r="DN87" s="140"/>
      <c r="DO87" s="140"/>
      <c r="DP87" s="140"/>
      <c r="DQ87" s="140"/>
      <c r="DR87" s="140"/>
      <c r="DS87" s="140"/>
      <c r="DT87" s="140"/>
      <c r="DU87" s="140"/>
    </row>
    <row r="88" spans="1:125" ht="15" customHeight="1">
      <c r="A88" s="132"/>
      <c r="B88" s="25"/>
      <c r="C88" s="26"/>
      <c r="D88" s="121"/>
      <c r="E88" s="121"/>
      <c r="F88" s="121"/>
      <c r="G88" s="121"/>
      <c r="H88" s="121"/>
      <c r="I88" s="121"/>
      <c r="J88" s="122"/>
      <c r="K88" s="136"/>
      <c r="L88" s="162"/>
      <c r="M88" s="162"/>
      <c r="N88" s="128"/>
      <c r="O88" s="205"/>
      <c r="P88" s="125"/>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c r="CL88" s="140"/>
      <c r="CM88" s="140"/>
      <c r="CN88" s="140"/>
      <c r="CO88" s="140"/>
      <c r="CP88" s="140"/>
      <c r="CQ88" s="140"/>
      <c r="CR88" s="140"/>
      <c r="CS88" s="140"/>
      <c r="CT88" s="140"/>
      <c r="CU88" s="140"/>
      <c r="CV88" s="140"/>
      <c r="CW88" s="140"/>
      <c r="CX88" s="140"/>
      <c r="CY88" s="140"/>
      <c r="CZ88" s="140"/>
      <c r="DA88" s="140"/>
      <c r="DB88" s="140"/>
      <c r="DC88" s="140"/>
      <c r="DD88" s="140"/>
      <c r="DE88" s="140"/>
      <c r="DF88" s="140"/>
      <c r="DG88" s="140"/>
      <c r="DH88" s="140"/>
      <c r="DI88" s="140"/>
      <c r="DJ88" s="140"/>
      <c r="DK88" s="140"/>
      <c r="DL88" s="140"/>
      <c r="DM88" s="140"/>
      <c r="DN88" s="140"/>
      <c r="DO88" s="140"/>
      <c r="DP88" s="140"/>
      <c r="DQ88" s="140"/>
      <c r="DR88" s="140"/>
      <c r="DS88" s="140"/>
      <c r="DT88" s="140"/>
      <c r="DU88" s="140"/>
    </row>
    <row r="89" spans="1:125" ht="15" customHeight="1">
      <c r="A89" s="132"/>
      <c r="B89" s="25" t="s">
        <v>111</v>
      </c>
      <c r="C89" s="26"/>
      <c r="D89" s="126"/>
      <c r="E89" s="126"/>
      <c r="F89" s="126"/>
      <c r="G89" s="126"/>
      <c r="H89" s="126"/>
      <c r="I89" s="126"/>
      <c r="J89" s="128"/>
      <c r="K89" s="137"/>
      <c r="L89" s="158"/>
      <c r="M89" s="158"/>
      <c r="N89" s="203"/>
      <c r="O89" s="205"/>
      <c r="P89" s="125"/>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c r="CE89" s="140"/>
      <c r="CF89" s="140"/>
      <c r="CG89" s="140"/>
      <c r="CH89" s="140"/>
      <c r="CI89" s="140"/>
      <c r="CJ89" s="140"/>
      <c r="CK89" s="140"/>
      <c r="CL89" s="140"/>
      <c r="CM89" s="140"/>
      <c r="CN89" s="140"/>
      <c r="CO89" s="140"/>
      <c r="CP89" s="140"/>
      <c r="CQ89" s="140"/>
      <c r="CR89" s="140"/>
      <c r="CS89" s="140"/>
      <c r="CT89" s="140"/>
      <c r="CU89" s="140"/>
      <c r="CV89" s="140"/>
      <c r="CW89" s="140"/>
      <c r="CX89" s="140"/>
      <c r="CY89" s="140"/>
      <c r="CZ89" s="140"/>
      <c r="DA89" s="140"/>
      <c r="DB89" s="140"/>
      <c r="DC89" s="140"/>
      <c r="DD89" s="140"/>
      <c r="DE89" s="140"/>
      <c r="DF89" s="140"/>
      <c r="DG89" s="140"/>
      <c r="DH89" s="140"/>
      <c r="DI89" s="140"/>
      <c r="DJ89" s="140"/>
      <c r="DK89" s="140"/>
      <c r="DL89" s="140"/>
      <c r="DM89" s="140"/>
      <c r="DN89" s="140"/>
      <c r="DO89" s="140"/>
      <c r="DP89" s="140"/>
      <c r="DQ89" s="140"/>
      <c r="DR89" s="140"/>
      <c r="DS89" s="140"/>
      <c r="DT89" s="140"/>
      <c r="DU89" s="140"/>
    </row>
    <row r="90" spans="1:125" ht="15" customHeight="1">
      <c r="A90" s="132"/>
      <c r="B90" s="129" t="s">
        <v>109</v>
      </c>
      <c r="C90" s="130"/>
      <c r="D90" s="131">
        <v>0</v>
      </c>
      <c r="E90" s="131">
        <v>0</v>
      </c>
      <c r="F90" s="131">
        <v>0</v>
      </c>
      <c r="G90" s="131">
        <v>0</v>
      </c>
      <c r="H90" s="131">
        <v>310</v>
      </c>
      <c r="I90" s="131">
        <v>272</v>
      </c>
      <c r="J90" s="182">
        <v>310</v>
      </c>
      <c r="K90" s="183">
        <f>E90+G90+I90</f>
        <v>272</v>
      </c>
      <c r="L90" s="184">
        <v>210</v>
      </c>
      <c r="M90" s="184">
        <v>90</v>
      </c>
      <c r="N90" s="290">
        <f>J90+L90</f>
        <v>520</v>
      </c>
      <c r="O90" s="291"/>
      <c r="P90" s="185">
        <f>K90+M90</f>
        <v>362</v>
      </c>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140"/>
      <c r="BY90" s="140"/>
      <c r="BZ90" s="140"/>
      <c r="CA90" s="140"/>
      <c r="CB90" s="140"/>
      <c r="CC90" s="140"/>
      <c r="CD90" s="140"/>
      <c r="CE90" s="140"/>
      <c r="CF90" s="140"/>
      <c r="CG90" s="140"/>
      <c r="CH90" s="140"/>
      <c r="CI90" s="140"/>
      <c r="CJ90" s="140"/>
      <c r="CK90" s="140"/>
      <c r="CL90" s="140"/>
      <c r="CM90" s="140"/>
      <c r="CN90" s="140"/>
      <c r="CO90" s="140"/>
      <c r="CP90" s="140"/>
      <c r="CQ90" s="140"/>
      <c r="CR90" s="140"/>
      <c r="CS90" s="140"/>
      <c r="CT90" s="140"/>
      <c r="CU90" s="140"/>
      <c r="CV90" s="140"/>
      <c r="CW90" s="140"/>
      <c r="CX90" s="140"/>
      <c r="CY90" s="140"/>
      <c r="CZ90" s="140"/>
      <c r="DA90" s="140"/>
      <c r="DB90" s="140"/>
      <c r="DC90" s="140"/>
      <c r="DD90" s="140"/>
      <c r="DE90" s="140"/>
      <c r="DF90" s="140"/>
      <c r="DG90" s="140"/>
      <c r="DH90" s="140"/>
      <c r="DI90" s="140"/>
      <c r="DJ90" s="140"/>
      <c r="DK90" s="140"/>
      <c r="DL90" s="140"/>
      <c r="DM90" s="140"/>
      <c r="DN90" s="140"/>
      <c r="DO90" s="140"/>
      <c r="DP90" s="140"/>
      <c r="DQ90" s="140"/>
      <c r="DR90" s="140"/>
      <c r="DS90" s="140"/>
      <c r="DT90" s="140"/>
      <c r="DU90" s="140"/>
    </row>
    <row r="91" spans="1:125" ht="15" customHeight="1">
      <c r="A91" s="132"/>
      <c r="B91" s="25"/>
      <c r="C91" s="26"/>
      <c r="D91" s="121"/>
      <c r="E91" s="121"/>
      <c r="F91" s="121"/>
      <c r="G91" s="121"/>
      <c r="H91" s="121"/>
      <c r="I91" s="121"/>
      <c r="J91" s="122"/>
      <c r="K91" s="136"/>
      <c r="L91" s="162"/>
      <c r="M91" s="162"/>
      <c r="N91" s="128"/>
      <c r="O91" s="205"/>
      <c r="P91" s="125"/>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140"/>
      <c r="BQ91" s="140"/>
      <c r="BR91" s="140"/>
      <c r="BS91" s="140"/>
      <c r="BT91" s="140"/>
      <c r="BU91" s="140"/>
      <c r="BV91" s="140"/>
      <c r="BW91" s="140"/>
      <c r="BX91" s="140"/>
      <c r="BY91" s="140"/>
      <c r="BZ91" s="140"/>
      <c r="CA91" s="140"/>
      <c r="CB91" s="140"/>
      <c r="CC91" s="140"/>
      <c r="CD91" s="140"/>
      <c r="CE91" s="140"/>
      <c r="CF91" s="140"/>
      <c r="CG91" s="140"/>
      <c r="CH91" s="140"/>
      <c r="CI91" s="140"/>
      <c r="CJ91" s="140"/>
      <c r="CK91" s="140"/>
      <c r="CL91" s="140"/>
      <c r="CM91" s="140"/>
      <c r="CN91" s="140"/>
      <c r="CO91" s="140"/>
      <c r="CP91" s="140"/>
      <c r="CQ91" s="140"/>
      <c r="CR91" s="140"/>
      <c r="CS91" s="140"/>
      <c r="CT91" s="140"/>
      <c r="CU91" s="140"/>
      <c r="CV91" s="140"/>
      <c r="CW91" s="140"/>
      <c r="CX91" s="140"/>
      <c r="CY91" s="140"/>
      <c r="CZ91" s="140"/>
      <c r="DA91" s="140"/>
      <c r="DB91" s="140"/>
      <c r="DC91" s="140"/>
      <c r="DD91" s="140"/>
      <c r="DE91" s="140"/>
      <c r="DF91" s="140"/>
      <c r="DG91" s="140"/>
      <c r="DH91" s="140"/>
      <c r="DI91" s="140"/>
      <c r="DJ91" s="140"/>
      <c r="DK91" s="140"/>
      <c r="DL91" s="140"/>
      <c r="DM91" s="140"/>
      <c r="DN91" s="140"/>
      <c r="DO91" s="140"/>
      <c r="DP91" s="140"/>
      <c r="DQ91" s="140"/>
      <c r="DR91" s="140"/>
      <c r="DS91" s="140"/>
      <c r="DT91" s="140"/>
      <c r="DU91" s="140"/>
    </row>
    <row r="92" spans="1:125" ht="15" customHeight="1">
      <c r="A92" s="132"/>
      <c r="B92" s="25"/>
      <c r="C92" s="26"/>
      <c r="D92" s="121"/>
      <c r="E92" s="121"/>
      <c r="F92" s="121"/>
      <c r="G92" s="121"/>
      <c r="H92" s="121"/>
      <c r="I92" s="121"/>
      <c r="J92" s="122"/>
      <c r="K92" s="136"/>
      <c r="L92" s="188">
        <v>149</v>
      </c>
      <c r="M92" s="188"/>
      <c r="N92" s="203"/>
      <c r="O92" s="205"/>
      <c r="P92" s="125"/>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c r="BN92" s="140"/>
      <c r="BO92" s="140"/>
      <c r="BP92" s="140"/>
      <c r="BQ92" s="140"/>
      <c r="BR92" s="140"/>
      <c r="BS92" s="140"/>
      <c r="BT92" s="140"/>
      <c r="BU92" s="140"/>
      <c r="BV92" s="140"/>
      <c r="BW92" s="140"/>
      <c r="BX92" s="140"/>
      <c r="BY92" s="140"/>
      <c r="BZ92" s="140"/>
      <c r="CA92" s="140"/>
      <c r="CB92" s="140"/>
      <c r="CC92" s="140"/>
      <c r="CD92" s="140"/>
      <c r="CE92" s="140"/>
      <c r="CF92" s="140"/>
      <c r="CG92" s="140"/>
      <c r="CH92" s="140"/>
      <c r="CI92" s="140"/>
      <c r="CJ92" s="140"/>
      <c r="CK92" s="140"/>
      <c r="CL92" s="140"/>
      <c r="CM92" s="140"/>
      <c r="CN92" s="140"/>
      <c r="CO92" s="140"/>
      <c r="CP92" s="140"/>
      <c r="CQ92" s="140"/>
      <c r="CR92" s="140"/>
      <c r="CS92" s="140"/>
      <c r="CT92" s="140"/>
      <c r="CU92" s="140"/>
      <c r="CV92" s="140"/>
      <c r="CW92" s="140"/>
      <c r="CX92" s="140"/>
      <c r="CY92" s="140"/>
      <c r="CZ92" s="140"/>
      <c r="DA92" s="140"/>
      <c r="DB92" s="140"/>
      <c r="DC92" s="140"/>
      <c r="DD92" s="140"/>
      <c r="DE92" s="140"/>
      <c r="DF92" s="140"/>
      <c r="DG92" s="140"/>
      <c r="DH92" s="140"/>
      <c r="DI92" s="140"/>
      <c r="DJ92" s="140"/>
      <c r="DK92" s="140"/>
      <c r="DL92" s="140"/>
      <c r="DM92" s="140"/>
      <c r="DN92" s="140"/>
      <c r="DO92" s="140"/>
      <c r="DP92" s="140"/>
      <c r="DQ92" s="140"/>
      <c r="DR92" s="140"/>
      <c r="DS92" s="140"/>
      <c r="DT92" s="140"/>
      <c r="DU92" s="140"/>
    </row>
    <row r="93" spans="1:125" ht="15" customHeight="1">
      <c r="A93" s="132"/>
      <c r="B93" s="129" t="s">
        <v>95</v>
      </c>
      <c r="C93" s="130"/>
      <c r="D93" s="131">
        <v>0</v>
      </c>
      <c r="E93" s="131">
        <v>0</v>
      </c>
      <c r="F93" s="131">
        <v>0</v>
      </c>
      <c r="G93" s="131">
        <v>0</v>
      </c>
      <c r="H93" s="131">
        <v>93</v>
      </c>
      <c r="I93" s="131">
        <v>82</v>
      </c>
      <c r="J93" s="182">
        <v>93</v>
      </c>
      <c r="K93" s="183">
        <f>E93+G93+I93</f>
        <v>82</v>
      </c>
      <c r="L93" s="184">
        <v>539</v>
      </c>
      <c r="M93" s="184">
        <v>106</v>
      </c>
      <c r="N93" s="290">
        <f>J93+L93</f>
        <v>632</v>
      </c>
      <c r="O93" s="291"/>
      <c r="P93" s="185">
        <f>K93+M93</f>
        <v>188</v>
      </c>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140"/>
      <c r="BQ93" s="140"/>
      <c r="BR93" s="140"/>
      <c r="BS93" s="140"/>
      <c r="BT93" s="140"/>
      <c r="BU93" s="140"/>
      <c r="BV93" s="140"/>
      <c r="BW93" s="140"/>
      <c r="BX93" s="140"/>
      <c r="BY93" s="140"/>
      <c r="BZ93" s="140"/>
      <c r="CA93" s="140"/>
      <c r="CB93" s="140"/>
      <c r="CC93" s="140"/>
      <c r="CD93" s="140"/>
      <c r="CE93" s="140"/>
      <c r="CF93" s="140"/>
      <c r="CG93" s="140"/>
      <c r="CH93" s="140"/>
      <c r="CI93" s="140"/>
      <c r="CJ93" s="140"/>
      <c r="CK93" s="140"/>
      <c r="CL93" s="140"/>
      <c r="CM93" s="140"/>
      <c r="CN93" s="140"/>
      <c r="CO93" s="140"/>
      <c r="CP93" s="140"/>
      <c r="CQ93" s="140"/>
      <c r="CR93" s="140"/>
      <c r="CS93" s="140"/>
      <c r="CT93" s="140"/>
      <c r="CU93" s="140"/>
      <c r="CV93" s="140"/>
      <c r="CW93" s="140"/>
      <c r="CX93" s="140"/>
      <c r="CY93" s="140"/>
      <c r="CZ93" s="140"/>
      <c r="DA93" s="140"/>
      <c r="DB93" s="140"/>
      <c r="DC93" s="140"/>
      <c r="DD93" s="140"/>
      <c r="DE93" s="140"/>
      <c r="DF93" s="140"/>
      <c r="DG93" s="140"/>
      <c r="DH93" s="140"/>
      <c r="DI93" s="140"/>
      <c r="DJ93" s="140"/>
      <c r="DK93" s="140"/>
      <c r="DL93" s="140"/>
      <c r="DM93" s="140"/>
      <c r="DN93" s="140"/>
      <c r="DO93" s="140"/>
      <c r="DP93" s="140"/>
      <c r="DQ93" s="140"/>
      <c r="DR93" s="140"/>
      <c r="DS93" s="140"/>
      <c r="DT93" s="140"/>
      <c r="DU93" s="140"/>
    </row>
    <row r="94" spans="1:125" ht="15" customHeight="1">
      <c r="A94" s="132"/>
      <c r="B94" s="138"/>
      <c r="C94" s="144"/>
      <c r="D94" s="124"/>
      <c r="E94" s="124"/>
      <c r="F94" s="124"/>
      <c r="G94" s="124"/>
      <c r="H94" s="124"/>
      <c r="I94" s="124"/>
      <c r="J94" s="145"/>
      <c r="K94" s="146"/>
      <c r="L94" s="164"/>
      <c r="M94" s="164"/>
      <c r="N94" s="151"/>
      <c r="O94" s="207"/>
      <c r="P94" s="148"/>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0"/>
      <c r="CN94" s="140"/>
      <c r="CO94" s="140"/>
      <c r="CP94" s="140"/>
      <c r="CQ94" s="140"/>
      <c r="CR94" s="140"/>
      <c r="CS94" s="140"/>
      <c r="CT94" s="140"/>
      <c r="CU94" s="140"/>
      <c r="CV94" s="140"/>
      <c r="CW94" s="140"/>
      <c r="CX94" s="140"/>
      <c r="CY94" s="140"/>
      <c r="CZ94" s="140"/>
      <c r="DA94" s="140"/>
      <c r="DB94" s="140"/>
      <c r="DC94" s="140"/>
      <c r="DD94" s="140"/>
      <c r="DE94" s="140"/>
      <c r="DF94" s="140"/>
      <c r="DG94" s="140"/>
      <c r="DH94" s="140"/>
      <c r="DI94" s="140"/>
      <c r="DJ94" s="140"/>
      <c r="DK94" s="140"/>
      <c r="DL94" s="140"/>
      <c r="DM94" s="140"/>
      <c r="DN94" s="140"/>
      <c r="DO94" s="140"/>
      <c r="DP94" s="140"/>
      <c r="DQ94" s="140"/>
      <c r="DR94" s="140"/>
      <c r="DS94" s="140"/>
      <c r="DT94" s="140"/>
      <c r="DU94" s="140"/>
    </row>
    <row r="95" spans="1:125" ht="15" customHeight="1">
      <c r="A95" s="132"/>
      <c r="B95" s="25" t="s">
        <v>103</v>
      </c>
      <c r="C95" s="26"/>
      <c r="D95" s="127"/>
      <c r="E95" s="127"/>
      <c r="F95" s="121"/>
      <c r="G95" s="121"/>
      <c r="H95" s="121"/>
      <c r="I95" s="121"/>
      <c r="J95" s="128"/>
      <c r="K95" s="137"/>
      <c r="L95" s="158"/>
      <c r="M95" s="158"/>
      <c r="N95" s="203"/>
      <c r="O95" s="205"/>
      <c r="P95" s="125"/>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0"/>
      <c r="BX95" s="140"/>
      <c r="BY95" s="140"/>
      <c r="BZ95" s="140"/>
      <c r="CA95" s="140"/>
      <c r="CB95" s="140"/>
      <c r="CC95" s="140"/>
      <c r="CD95" s="140"/>
      <c r="CE95" s="140"/>
      <c r="CF95" s="140"/>
      <c r="CG95" s="140"/>
      <c r="CH95" s="140"/>
      <c r="CI95" s="140"/>
      <c r="CJ95" s="140"/>
      <c r="CK95" s="140"/>
      <c r="CL95" s="140"/>
      <c r="CM95" s="140"/>
      <c r="CN95" s="140"/>
      <c r="CO95" s="140"/>
      <c r="CP95" s="140"/>
      <c r="CQ95" s="140"/>
      <c r="CR95" s="140"/>
      <c r="CS95" s="140"/>
      <c r="CT95" s="140"/>
      <c r="CU95" s="140"/>
      <c r="CV95" s="140"/>
      <c r="CW95" s="140"/>
      <c r="CX95" s="140"/>
      <c r="CY95" s="140"/>
      <c r="CZ95" s="140"/>
      <c r="DA95" s="140"/>
      <c r="DB95" s="140"/>
      <c r="DC95" s="140"/>
      <c r="DD95" s="140"/>
      <c r="DE95" s="140"/>
      <c r="DF95" s="140"/>
      <c r="DG95" s="140"/>
      <c r="DH95" s="140"/>
      <c r="DI95" s="140"/>
      <c r="DJ95" s="140"/>
      <c r="DK95" s="140"/>
      <c r="DL95" s="140"/>
      <c r="DM95" s="140"/>
      <c r="DN95" s="140"/>
      <c r="DO95" s="140"/>
      <c r="DP95" s="140"/>
      <c r="DQ95" s="140"/>
      <c r="DR95" s="140"/>
      <c r="DS95" s="140"/>
      <c r="DT95" s="140"/>
      <c r="DU95" s="140"/>
    </row>
    <row r="96" spans="1:125" ht="15" customHeight="1">
      <c r="A96" s="132"/>
      <c r="B96" s="181" t="s">
        <v>107</v>
      </c>
      <c r="C96" s="130"/>
      <c r="D96" s="131">
        <v>0</v>
      </c>
      <c r="E96" s="131">
        <v>0</v>
      </c>
      <c r="F96" s="131">
        <v>30</v>
      </c>
      <c r="G96" s="131">
        <v>30</v>
      </c>
      <c r="H96" s="131">
        <v>138</v>
      </c>
      <c r="I96" s="131">
        <v>130</v>
      </c>
      <c r="J96" s="182">
        <v>168</v>
      </c>
      <c r="K96" s="183">
        <f>E96+G96+I96</f>
        <v>160</v>
      </c>
      <c r="L96" s="184">
        <v>1000</v>
      </c>
      <c r="M96" s="184">
        <v>500</v>
      </c>
      <c r="N96" s="290">
        <f>J96+L96</f>
        <v>1168</v>
      </c>
      <c r="O96" s="291"/>
      <c r="P96" s="185">
        <f>K96+M96</f>
        <v>660</v>
      </c>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c r="CL96" s="140"/>
      <c r="CM96" s="140"/>
      <c r="CN96" s="140"/>
      <c r="CO96" s="140"/>
      <c r="CP96" s="140"/>
      <c r="CQ96" s="140"/>
      <c r="CR96" s="140"/>
      <c r="CS96" s="140"/>
      <c r="CT96" s="140"/>
      <c r="CU96" s="140"/>
      <c r="CV96" s="140"/>
      <c r="CW96" s="140"/>
      <c r="CX96" s="140"/>
      <c r="CY96" s="140"/>
      <c r="CZ96" s="140"/>
      <c r="DA96" s="140"/>
      <c r="DB96" s="140"/>
      <c r="DC96" s="140"/>
      <c r="DD96" s="140"/>
      <c r="DE96" s="140"/>
      <c r="DF96" s="140"/>
      <c r="DG96" s="140"/>
      <c r="DH96" s="140"/>
      <c r="DI96" s="140"/>
      <c r="DJ96" s="140"/>
      <c r="DK96" s="140"/>
      <c r="DL96" s="140"/>
      <c r="DM96" s="140"/>
      <c r="DN96" s="140"/>
      <c r="DO96" s="140"/>
      <c r="DP96" s="140"/>
      <c r="DQ96" s="140"/>
      <c r="DR96" s="140"/>
      <c r="DS96" s="140"/>
      <c r="DT96" s="140"/>
      <c r="DU96" s="140"/>
    </row>
    <row r="97" spans="1:125" ht="15" customHeight="1">
      <c r="A97" s="132"/>
      <c r="B97" s="25"/>
      <c r="C97" s="26"/>
      <c r="D97" s="121"/>
      <c r="E97" s="121"/>
      <c r="F97" s="121"/>
      <c r="G97" s="121"/>
      <c r="H97" s="121"/>
      <c r="I97" s="121"/>
      <c r="J97" s="122"/>
      <c r="K97" s="136"/>
      <c r="L97" s="162"/>
      <c r="M97" s="162"/>
      <c r="N97" s="128"/>
      <c r="O97" s="205"/>
      <c r="P97" s="125"/>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c r="BJ97" s="140"/>
      <c r="BK97" s="140"/>
      <c r="BL97" s="140"/>
      <c r="BM97" s="140"/>
      <c r="BN97" s="140"/>
      <c r="BO97" s="140"/>
      <c r="BP97" s="140"/>
      <c r="BQ97" s="140"/>
      <c r="BR97" s="140"/>
      <c r="BS97" s="140"/>
      <c r="BT97" s="140"/>
      <c r="BU97" s="140"/>
      <c r="BV97" s="140"/>
      <c r="BW97" s="140"/>
      <c r="BX97" s="140"/>
      <c r="BY97" s="140"/>
      <c r="BZ97" s="140"/>
      <c r="CA97" s="140"/>
      <c r="CB97" s="140"/>
      <c r="CC97" s="140"/>
      <c r="CD97" s="140"/>
      <c r="CE97" s="140"/>
      <c r="CF97" s="140"/>
      <c r="CG97" s="140"/>
      <c r="CH97" s="140"/>
      <c r="CI97" s="140"/>
      <c r="CJ97" s="140"/>
      <c r="CK97" s="140"/>
      <c r="CL97" s="140"/>
      <c r="CM97" s="140"/>
      <c r="CN97" s="140"/>
      <c r="CO97" s="140"/>
      <c r="CP97" s="140"/>
      <c r="CQ97" s="140"/>
      <c r="CR97" s="140"/>
      <c r="CS97" s="140"/>
      <c r="CT97" s="140"/>
      <c r="CU97" s="140"/>
      <c r="CV97" s="140"/>
      <c r="CW97" s="140"/>
      <c r="CX97" s="140"/>
      <c r="CY97" s="140"/>
      <c r="CZ97" s="140"/>
      <c r="DA97" s="140"/>
      <c r="DB97" s="140"/>
      <c r="DC97" s="140"/>
      <c r="DD97" s="140"/>
      <c r="DE97" s="140"/>
      <c r="DF97" s="140"/>
      <c r="DG97" s="140"/>
      <c r="DH97" s="140"/>
      <c r="DI97" s="140"/>
      <c r="DJ97" s="140"/>
      <c r="DK97" s="140"/>
      <c r="DL97" s="140"/>
      <c r="DM97" s="140"/>
      <c r="DN97" s="140"/>
      <c r="DO97" s="140"/>
      <c r="DP97" s="140"/>
      <c r="DQ97" s="140"/>
      <c r="DR97" s="140"/>
      <c r="DS97" s="140"/>
      <c r="DT97" s="140"/>
      <c r="DU97" s="140"/>
    </row>
    <row r="98" spans="1:125" ht="15" customHeight="1">
      <c r="A98" s="132"/>
      <c r="B98" s="25"/>
      <c r="C98" s="26"/>
      <c r="D98" s="121"/>
      <c r="E98" s="121"/>
      <c r="F98" s="121"/>
      <c r="G98" s="121"/>
      <c r="H98" s="121"/>
      <c r="I98" s="121"/>
      <c r="J98" s="122"/>
      <c r="K98" s="136"/>
      <c r="L98" s="158">
        <v>2660</v>
      </c>
      <c r="M98" s="158">
        <v>2649</v>
      </c>
      <c r="N98" s="203"/>
      <c r="O98" s="205"/>
      <c r="P98" s="125"/>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0"/>
      <c r="BR98" s="140"/>
      <c r="BS98" s="140"/>
      <c r="BT98" s="140"/>
      <c r="BU98" s="140"/>
      <c r="BV98" s="140"/>
      <c r="BW98" s="140"/>
      <c r="BX98" s="140"/>
      <c r="BY98" s="140"/>
      <c r="BZ98" s="140"/>
      <c r="CA98" s="140"/>
      <c r="CB98" s="140"/>
      <c r="CC98" s="140"/>
      <c r="CD98" s="140"/>
      <c r="CE98" s="140"/>
      <c r="CF98" s="140"/>
      <c r="CG98" s="140"/>
      <c r="CH98" s="140"/>
      <c r="CI98" s="140"/>
      <c r="CJ98" s="140"/>
      <c r="CK98" s="140"/>
      <c r="CL98" s="140"/>
      <c r="CM98" s="140"/>
      <c r="CN98" s="140"/>
      <c r="CO98" s="140"/>
      <c r="CP98" s="140"/>
      <c r="CQ98" s="140"/>
      <c r="CR98" s="140"/>
      <c r="CS98" s="140"/>
      <c r="CT98" s="140"/>
      <c r="CU98" s="140"/>
      <c r="CV98" s="140"/>
      <c r="CW98" s="140"/>
      <c r="CX98" s="140"/>
      <c r="CY98" s="140"/>
      <c r="CZ98" s="140"/>
      <c r="DA98" s="140"/>
      <c r="DB98" s="140"/>
      <c r="DC98" s="140"/>
      <c r="DD98" s="140"/>
      <c r="DE98" s="140"/>
      <c r="DF98" s="140"/>
      <c r="DG98" s="140"/>
      <c r="DH98" s="140"/>
      <c r="DI98" s="140"/>
      <c r="DJ98" s="140"/>
      <c r="DK98" s="140"/>
      <c r="DL98" s="140"/>
      <c r="DM98" s="140"/>
      <c r="DN98" s="140"/>
      <c r="DO98" s="140"/>
      <c r="DP98" s="140"/>
      <c r="DQ98" s="140"/>
      <c r="DR98" s="140"/>
      <c r="DS98" s="140"/>
      <c r="DT98" s="140"/>
      <c r="DU98" s="140"/>
    </row>
    <row r="99" spans="1:125" ht="15" customHeight="1">
      <c r="A99" s="132"/>
      <c r="B99" s="129" t="s">
        <v>110</v>
      </c>
      <c r="C99" s="130"/>
      <c r="D99" s="131">
        <v>0</v>
      </c>
      <c r="E99" s="131">
        <v>0</v>
      </c>
      <c r="F99" s="131">
        <v>230</v>
      </c>
      <c r="G99" s="131">
        <v>240</v>
      </c>
      <c r="H99" s="131">
        <v>0</v>
      </c>
      <c r="I99" s="131">
        <v>0</v>
      </c>
      <c r="J99" s="182">
        <v>230</v>
      </c>
      <c r="K99" s="183">
        <f>E99+G99+I99</f>
        <v>240</v>
      </c>
      <c r="L99" s="184">
        <v>26270</v>
      </c>
      <c r="M99" s="184">
        <v>26760</v>
      </c>
      <c r="N99" s="290">
        <f>SUM(J99+L99)</f>
        <v>26500</v>
      </c>
      <c r="O99" s="291"/>
      <c r="P99" s="185">
        <f>SUM(K99+M99)</f>
        <v>27000</v>
      </c>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40"/>
      <c r="BY99" s="140"/>
      <c r="BZ99" s="140"/>
      <c r="CA99" s="140"/>
      <c r="CB99" s="140"/>
      <c r="CC99" s="140"/>
      <c r="CD99" s="140"/>
      <c r="CE99" s="140"/>
      <c r="CF99" s="140"/>
      <c r="CG99" s="140"/>
      <c r="CH99" s="140"/>
      <c r="CI99" s="140"/>
      <c r="CJ99" s="140"/>
      <c r="CK99" s="140"/>
      <c r="CL99" s="140"/>
      <c r="CM99" s="140"/>
      <c r="CN99" s="140"/>
      <c r="CO99" s="140"/>
      <c r="CP99" s="140"/>
      <c r="CQ99" s="140"/>
      <c r="CR99" s="140"/>
      <c r="CS99" s="140"/>
      <c r="CT99" s="140"/>
      <c r="CU99" s="140"/>
      <c r="CV99" s="140"/>
      <c r="CW99" s="140"/>
      <c r="CX99" s="140"/>
      <c r="CY99" s="140"/>
      <c r="CZ99" s="140"/>
      <c r="DA99" s="140"/>
      <c r="DB99" s="140"/>
      <c r="DC99" s="140"/>
      <c r="DD99" s="140"/>
      <c r="DE99" s="140"/>
      <c r="DF99" s="140"/>
      <c r="DG99" s="140"/>
      <c r="DH99" s="140"/>
      <c r="DI99" s="140"/>
      <c r="DJ99" s="140"/>
      <c r="DK99" s="140"/>
      <c r="DL99" s="140"/>
      <c r="DM99" s="140"/>
      <c r="DN99" s="140"/>
      <c r="DO99" s="140"/>
      <c r="DP99" s="140"/>
      <c r="DQ99" s="140"/>
      <c r="DR99" s="140"/>
      <c r="DS99" s="140"/>
      <c r="DT99" s="140"/>
      <c r="DU99" s="140"/>
    </row>
    <row r="100" spans="1:125" ht="15" customHeight="1">
      <c r="A100" s="132"/>
      <c r="B100" s="138"/>
      <c r="C100" s="144"/>
      <c r="D100" s="124"/>
      <c r="E100" s="124"/>
      <c r="F100" s="124"/>
      <c r="G100" s="124"/>
      <c r="H100" s="124"/>
      <c r="I100" s="124"/>
      <c r="J100" s="145"/>
      <c r="K100" s="146"/>
      <c r="L100" s="164"/>
      <c r="M100" s="164"/>
      <c r="N100" s="151"/>
      <c r="O100" s="207"/>
      <c r="P100" s="148"/>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40"/>
      <c r="BY100" s="140"/>
      <c r="BZ100" s="140"/>
      <c r="CA100" s="140"/>
      <c r="CB100" s="140"/>
      <c r="CC100" s="140"/>
      <c r="CD100" s="140"/>
      <c r="CE100" s="140"/>
      <c r="CF100" s="140"/>
      <c r="CG100" s="140"/>
      <c r="CH100" s="140"/>
      <c r="CI100" s="140"/>
      <c r="CJ100" s="140"/>
      <c r="CK100" s="140"/>
      <c r="CL100" s="140"/>
      <c r="CM100" s="140"/>
      <c r="CN100" s="140"/>
      <c r="CO100" s="140"/>
      <c r="CP100" s="140"/>
      <c r="CQ100" s="140"/>
      <c r="CR100" s="140"/>
      <c r="CS100" s="140"/>
      <c r="CT100" s="140"/>
      <c r="CU100" s="140"/>
      <c r="CV100" s="140"/>
      <c r="CW100" s="140"/>
      <c r="CX100" s="140"/>
      <c r="CY100" s="140"/>
      <c r="CZ100" s="140"/>
      <c r="DA100" s="140"/>
      <c r="DB100" s="140"/>
      <c r="DC100" s="140"/>
      <c r="DD100" s="140"/>
      <c r="DE100" s="140"/>
      <c r="DF100" s="140"/>
      <c r="DG100" s="140"/>
      <c r="DH100" s="140"/>
      <c r="DI100" s="140"/>
      <c r="DJ100" s="140"/>
      <c r="DK100" s="140"/>
      <c r="DL100" s="140"/>
      <c r="DM100" s="140"/>
      <c r="DN100" s="140"/>
      <c r="DO100" s="140"/>
      <c r="DP100" s="140"/>
      <c r="DQ100" s="140"/>
      <c r="DR100" s="140"/>
      <c r="DS100" s="140"/>
      <c r="DT100" s="140"/>
      <c r="DU100" s="140"/>
    </row>
    <row r="101" spans="1:125" ht="15" customHeight="1">
      <c r="A101" s="132"/>
      <c r="B101" s="25"/>
      <c r="C101" s="26"/>
      <c r="D101" s="127"/>
      <c r="E101" s="127"/>
      <c r="F101" s="121"/>
      <c r="G101" s="121"/>
      <c r="H101" s="121"/>
      <c r="I101" s="121"/>
      <c r="J101" s="128"/>
      <c r="K101" s="137"/>
      <c r="L101" s="159"/>
      <c r="M101" s="159"/>
      <c r="N101" s="203"/>
      <c r="O101" s="205"/>
      <c r="P101" s="125"/>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c r="BV101" s="140"/>
      <c r="BW101" s="140"/>
      <c r="BX101" s="140"/>
      <c r="BY101" s="140"/>
      <c r="BZ101" s="140"/>
      <c r="CA101" s="140"/>
      <c r="CB101" s="140"/>
      <c r="CC101" s="140"/>
      <c r="CD101" s="140"/>
      <c r="CE101" s="140"/>
      <c r="CF101" s="140"/>
      <c r="CG101" s="140"/>
      <c r="CH101" s="140"/>
      <c r="CI101" s="140"/>
      <c r="CJ101" s="140"/>
      <c r="CK101" s="140"/>
      <c r="CL101" s="140"/>
      <c r="CM101" s="140"/>
      <c r="CN101" s="140"/>
      <c r="CO101" s="140"/>
      <c r="CP101" s="140"/>
      <c r="CQ101" s="140"/>
      <c r="CR101" s="140"/>
      <c r="CS101" s="140"/>
      <c r="CT101" s="140"/>
      <c r="CU101" s="140"/>
      <c r="CV101" s="140"/>
      <c r="CW101" s="140"/>
      <c r="CX101" s="140"/>
      <c r="CY101" s="140"/>
      <c r="CZ101" s="140"/>
      <c r="DA101" s="140"/>
      <c r="DB101" s="140"/>
      <c r="DC101" s="140"/>
      <c r="DD101" s="140"/>
      <c r="DE101" s="140"/>
      <c r="DF101" s="140"/>
      <c r="DG101" s="140"/>
      <c r="DH101" s="140"/>
      <c r="DI101" s="140"/>
      <c r="DJ101" s="140"/>
      <c r="DK101" s="140"/>
      <c r="DL101" s="140"/>
      <c r="DM101" s="140"/>
      <c r="DN101" s="140"/>
      <c r="DO101" s="140"/>
      <c r="DP101" s="140"/>
      <c r="DQ101" s="140"/>
      <c r="DR101" s="140"/>
      <c r="DS101" s="140"/>
      <c r="DT101" s="140"/>
      <c r="DU101" s="140"/>
    </row>
    <row r="102" spans="1:125" ht="15" customHeight="1">
      <c r="A102" s="132"/>
      <c r="B102" s="181" t="s">
        <v>108</v>
      </c>
      <c r="C102" s="130"/>
      <c r="D102" s="131">
        <v>0</v>
      </c>
      <c r="E102" s="131">
        <v>0</v>
      </c>
      <c r="F102" s="131">
        <v>170</v>
      </c>
      <c r="G102" s="131">
        <v>210</v>
      </c>
      <c r="H102" s="131">
        <v>0</v>
      </c>
      <c r="I102" s="131">
        <v>0</v>
      </c>
      <c r="J102" s="182">
        <v>170</v>
      </c>
      <c r="K102" s="183">
        <f>E102+G102+I102</f>
        <v>210</v>
      </c>
      <c r="L102" s="131">
        <v>130</v>
      </c>
      <c r="M102" s="131">
        <v>190</v>
      </c>
      <c r="N102" s="290">
        <f>J102+L102</f>
        <v>300</v>
      </c>
      <c r="O102" s="291"/>
      <c r="P102" s="185">
        <f>K102+M102</f>
        <v>400</v>
      </c>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40"/>
      <c r="BY102" s="140"/>
      <c r="BZ102" s="140"/>
      <c r="CA102" s="140"/>
      <c r="CB102" s="140"/>
      <c r="CC102" s="140"/>
      <c r="CD102" s="140"/>
      <c r="CE102" s="140"/>
      <c r="CF102" s="140"/>
      <c r="CG102" s="140"/>
      <c r="CH102" s="140"/>
      <c r="CI102" s="140"/>
      <c r="CJ102" s="140"/>
      <c r="CK102" s="140"/>
      <c r="CL102" s="140"/>
      <c r="CM102" s="140"/>
      <c r="CN102" s="140"/>
      <c r="CO102" s="140"/>
      <c r="CP102" s="140"/>
      <c r="CQ102" s="140"/>
      <c r="CR102" s="140"/>
      <c r="CS102" s="140"/>
      <c r="CT102" s="140"/>
      <c r="CU102" s="140"/>
      <c r="CV102" s="140"/>
      <c r="CW102" s="140"/>
      <c r="CX102" s="140"/>
      <c r="CY102" s="140"/>
      <c r="CZ102" s="140"/>
      <c r="DA102" s="140"/>
      <c r="DB102" s="140"/>
      <c r="DC102" s="140"/>
      <c r="DD102" s="140"/>
      <c r="DE102" s="140"/>
      <c r="DF102" s="140"/>
      <c r="DG102" s="140"/>
      <c r="DH102" s="140"/>
      <c r="DI102" s="140"/>
      <c r="DJ102" s="140"/>
      <c r="DK102" s="140"/>
      <c r="DL102" s="140"/>
      <c r="DM102" s="140"/>
      <c r="DN102" s="140"/>
      <c r="DO102" s="140"/>
      <c r="DP102" s="140"/>
      <c r="DQ102" s="140"/>
      <c r="DR102" s="140"/>
      <c r="DS102" s="140"/>
      <c r="DT102" s="140"/>
      <c r="DU102" s="140"/>
    </row>
    <row r="103" spans="1:125" ht="15" customHeight="1">
      <c r="A103" s="132"/>
      <c r="B103" s="25"/>
      <c r="C103" s="26"/>
      <c r="D103" s="121"/>
      <c r="E103" s="121"/>
      <c r="F103" s="121"/>
      <c r="G103" s="121"/>
      <c r="H103" s="121"/>
      <c r="I103" s="121"/>
      <c r="J103" s="122"/>
      <c r="K103" s="136"/>
      <c r="L103" s="162"/>
      <c r="M103" s="162"/>
      <c r="N103" s="128"/>
      <c r="O103" s="205"/>
      <c r="P103" s="125"/>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c r="BJ103" s="140"/>
      <c r="BK103" s="140"/>
      <c r="BL103" s="140"/>
      <c r="BM103" s="140"/>
      <c r="BN103" s="140"/>
      <c r="BO103" s="140"/>
      <c r="BP103" s="140"/>
      <c r="BQ103" s="140"/>
      <c r="BR103" s="140"/>
      <c r="BS103" s="140"/>
      <c r="BT103" s="140"/>
      <c r="BU103" s="140"/>
      <c r="BV103" s="140"/>
      <c r="BW103" s="140"/>
      <c r="BX103" s="140"/>
      <c r="BY103" s="140"/>
      <c r="BZ103" s="140"/>
      <c r="CA103" s="140"/>
      <c r="CB103" s="140"/>
      <c r="CC103" s="140"/>
      <c r="CD103" s="140"/>
      <c r="CE103" s="140"/>
      <c r="CF103" s="140"/>
      <c r="CG103" s="140"/>
      <c r="CH103" s="140"/>
      <c r="CI103" s="140"/>
      <c r="CJ103" s="140"/>
      <c r="CK103" s="140"/>
      <c r="CL103" s="140"/>
      <c r="CM103" s="140"/>
      <c r="CN103" s="140"/>
      <c r="CO103" s="140"/>
      <c r="CP103" s="140"/>
      <c r="CQ103" s="140"/>
      <c r="CR103" s="140"/>
      <c r="CS103" s="140"/>
      <c r="CT103" s="140"/>
      <c r="CU103" s="140"/>
      <c r="CV103" s="140"/>
      <c r="CW103" s="140"/>
      <c r="CX103" s="140"/>
      <c r="CY103" s="140"/>
      <c r="CZ103" s="140"/>
      <c r="DA103" s="140"/>
      <c r="DB103" s="140"/>
      <c r="DC103" s="140"/>
      <c r="DD103" s="140"/>
      <c r="DE103" s="140"/>
      <c r="DF103" s="140"/>
      <c r="DG103" s="140"/>
      <c r="DH103" s="140"/>
      <c r="DI103" s="140"/>
      <c r="DJ103" s="140"/>
      <c r="DK103" s="140"/>
      <c r="DL103" s="140"/>
      <c r="DM103" s="140"/>
      <c r="DN103" s="140"/>
      <c r="DO103" s="140"/>
      <c r="DP103" s="140"/>
      <c r="DQ103" s="140"/>
      <c r="DR103" s="140"/>
      <c r="DS103" s="140"/>
      <c r="DT103" s="140"/>
      <c r="DU103" s="140"/>
    </row>
    <row r="104" spans="1:125" ht="15" customHeight="1">
      <c r="A104" s="132"/>
      <c r="B104" s="25" t="s">
        <v>116</v>
      </c>
      <c r="C104" s="26"/>
      <c r="D104" s="121"/>
      <c r="E104" s="121"/>
      <c r="F104" s="121"/>
      <c r="G104" s="121"/>
      <c r="H104" s="121"/>
      <c r="I104" s="121"/>
      <c r="J104" s="122"/>
      <c r="K104" s="136"/>
      <c r="L104" s="162"/>
      <c r="M104" s="162"/>
      <c r="N104" s="128"/>
      <c r="O104" s="205"/>
      <c r="P104" s="125"/>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140"/>
      <c r="BY104" s="140"/>
      <c r="BZ104" s="140"/>
      <c r="CA104" s="140"/>
      <c r="CB104" s="140"/>
      <c r="CC104" s="140"/>
      <c r="CD104" s="140"/>
      <c r="CE104" s="140"/>
      <c r="CF104" s="140"/>
      <c r="CG104" s="140"/>
      <c r="CH104" s="140"/>
      <c r="CI104" s="140"/>
      <c r="CJ104" s="140"/>
      <c r="CK104" s="140"/>
      <c r="CL104" s="140"/>
      <c r="CM104" s="140"/>
      <c r="CN104" s="140"/>
      <c r="CO104" s="140"/>
      <c r="CP104" s="140"/>
      <c r="CQ104" s="140"/>
      <c r="CR104" s="140"/>
      <c r="CS104" s="140"/>
      <c r="CT104" s="140"/>
      <c r="CU104" s="140"/>
      <c r="CV104" s="140"/>
      <c r="CW104" s="140"/>
      <c r="CX104" s="140"/>
      <c r="CY104" s="140"/>
      <c r="CZ104" s="140"/>
      <c r="DA104" s="140"/>
      <c r="DB104" s="140"/>
      <c r="DC104" s="140"/>
      <c r="DD104" s="140"/>
      <c r="DE104" s="140"/>
      <c r="DF104" s="140"/>
      <c r="DG104" s="140"/>
      <c r="DH104" s="140"/>
      <c r="DI104" s="140"/>
      <c r="DJ104" s="140"/>
      <c r="DK104" s="140"/>
      <c r="DL104" s="140"/>
      <c r="DM104" s="140"/>
      <c r="DN104" s="140"/>
      <c r="DO104" s="140"/>
      <c r="DP104" s="140"/>
      <c r="DQ104" s="140"/>
      <c r="DR104" s="140"/>
      <c r="DS104" s="140"/>
      <c r="DT104" s="140"/>
      <c r="DU104" s="140"/>
    </row>
    <row r="105" spans="1:125" ht="15" customHeight="1">
      <c r="A105" s="132"/>
      <c r="B105" s="129" t="s">
        <v>117</v>
      </c>
      <c r="C105" s="130"/>
      <c r="D105" s="131">
        <v>0</v>
      </c>
      <c r="E105" s="131">
        <v>0</v>
      </c>
      <c r="F105" s="131">
        <v>380</v>
      </c>
      <c r="G105" s="131">
        <v>649</v>
      </c>
      <c r="H105" s="131">
        <v>520</v>
      </c>
      <c r="I105" s="131">
        <v>488</v>
      </c>
      <c r="J105" s="182">
        <v>900</v>
      </c>
      <c r="K105" s="183">
        <f>E105+G105+I105</f>
        <v>1137</v>
      </c>
      <c r="L105" s="184">
        <v>51</v>
      </c>
      <c r="M105" s="184">
        <v>89</v>
      </c>
      <c r="N105" s="290">
        <f>J105+L105</f>
        <v>951</v>
      </c>
      <c r="O105" s="291"/>
      <c r="P105" s="185">
        <f>K105+M105</f>
        <v>1226</v>
      </c>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140"/>
      <c r="BY105" s="140"/>
      <c r="BZ105" s="140"/>
      <c r="CA105" s="140"/>
      <c r="CB105" s="140"/>
      <c r="CC105" s="140"/>
      <c r="CD105" s="140"/>
      <c r="CE105" s="140"/>
      <c r="CF105" s="140"/>
      <c r="CG105" s="140"/>
      <c r="CH105" s="140"/>
      <c r="CI105" s="140"/>
      <c r="CJ105" s="140"/>
      <c r="CK105" s="140"/>
      <c r="CL105" s="140"/>
      <c r="CM105" s="140"/>
      <c r="CN105" s="140"/>
      <c r="CO105" s="140"/>
      <c r="CP105" s="140"/>
      <c r="CQ105" s="140"/>
      <c r="CR105" s="140"/>
      <c r="CS105" s="140"/>
      <c r="CT105" s="140"/>
      <c r="CU105" s="140"/>
      <c r="CV105" s="140"/>
      <c r="CW105" s="140"/>
      <c r="CX105" s="140"/>
      <c r="CY105" s="140"/>
      <c r="CZ105" s="140"/>
      <c r="DA105" s="140"/>
      <c r="DB105" s="140"/>
      <c r="DC105" s="140"/>
      <c r="DD105" s="140"/>
      <c r="DE105" s="140"/>
      <c r="DF105" s="140"/>
      <c r="DG105" s="140"/>
      <c r="DH105" s="140"/>
      <c r="DI105" s="140"/>
      <c r="DJ105" s="140"/>
      <c r="DK105" s="140"/>
      <c r="DL105" s="140"/>
      <c r="DM105" s="140"/>
      <c r="DN105" s="140"/>
      <c r="DO105" s="140"/>
      <c r="DP105" s="140"/>
      <c r="DQ105" s="140"/>
      <c r="DR105" s="140"/>
      <c r="DS105" s="140"/>
      <c r="DT105" s="140"/>
      <c r="DU105" s="140"/>
    </row>
    <row r="106" spans="1:125" ht="15" customHeight="1">
      <c r="A106" s="132"/>
      <c r="B106" s="25"/>
      <c r="C106" s="26"/>
      <c r="D106" s="121"/>
      <c r="E106" s="121"/>
      <c r="F106" s="121"/>
      <c r="G106" s="121"/>
      <c r="H106" s="121"/>
      <c r="I106" s="121"/>
      <c r="J106" s="122"/>
      <c r="K106" s="136"/>
      <c r="L106" s="162"/>
      <c r="M106" s="162"/>
      <c r="N106" s="128"/>
      <c r="O106" s="205"/>
      <c r="P106" s="125"/>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c r="CN106" s="140"/>
      <c r="CO106" s="140"/>
      <c r="CP106" s="140"/>
      <c r="CQ106" s="140"/>
      <c r="CR106" s="140"/>
      <c r="CS106" s="140"/>
      <c r="CT106" s="140"/>
      <c r="CU106" s="140"/>
      <c r="CV106" s="140"/>
      <c r="CW106" s="140"/>
      <c r="CX106" s="140"/>
      <c r="CY106" s="140"/>
      <c r="CZ106" s="140"/>
      <c r="DA106" s="140"/>
      <c r="DB106" s="140"/>
      <c r="DC106" s="140"/>
      <c r="DD106" s="140"/>
      <c r="DE106" s="140"/>
      <c r="DF106" s="140"/>
      <c r="DG106" s="140"/>
      <c r="DH106" s="140"/>
      <c r="DI106" s="140"/>
      <c r="DJ106" s="140"/>
      <c r="DK106" s="140"/>
      <c r="DL106" s="140"/>
      <c r="DM106" s="140"/>
      <c r="DN106" s="140"/>
      <c r="DO106" s="140"/>
      <c r="DP106" s="140"/>
      <c r="DQ106" s="140"/>
      <c r="DR106" s="140"/>
      <c r="DS106" s="140"/>
      <c r="DT106" s="140"/>
      <c r="DU106" s="140"/>
    </row>
    <row r="107" spans="1:125" ht="15" customHeight="1">
      <c r="A107" s="132"/>
      <c r="B107" s="25" t="s">
        <v>125</v>
      </c>
      <c r="C107" s="26"/>
      <c r="D107" s="121"/>
      <c r="E107" s="121"/>
      <c r="F107" s="121"/>
      <c r="G107" s="121"/>
      <c r="H107" s="121"/>
      <c r="I107" s="121"/>
      <c r="J107" s="122"/>
      <c r="K107" s="136"/>
      <c r="L107" s="162"/>
      <c r="M107" s="162"/>
      <c r="N107" s="128"/>
      <c r="O107" s="205"/>
      <c r="P107" s="125"/>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c r="BY107" s="140"/>
      <c r="BZ107" s="140"/>
      <c r="CA107" s="140"/>
      <c r="CB107" s="140"/>
      <c r="CC107" s="140"/>
      <c r="CD107" s="140"/>
      <c r="CE107" s="140"/>
      <c r="CF107" s="140"/>
      <c r="CG107" s="140"/>
      <c r="CH107" s="140"/>
      <c r="CI107" s="140"/>
      <c r="CJ107" s="140"/>
      <c r="CK107" s="140"/>
      <c r="CL107" s="140"/>
      <c r="CM107" s="140"/>
      <c r="CN107" s="140"/>
      <c r="CO107" s="140"/>
      <c r="CP107" s="140"/>
      <c r="CQ107" s="140"/>
      <c r="CR107" s="140"/>
      <c r="CS107" s="140"/>
      <c r="CT107" s="140"/>
      <c r="CU107" s="140"/>
      <c r="CV107" s="140"/>
      <c r="CW107" s="140"/>
      <c r="CX107" s="140"/>
      <c r="CY107" s="140"/>
      <c r="CZ107" s="140"/>
      <c r="DA107" s="140"/>
      <c r="DB107" s="140"/>
      <c r="DC107" s="140"/>
      <c r="DD107" s="140"/>
      <c r="DE107" s="140"/>
      <c r="DF107" s="140"/>
      <c r="DG107" s="140"/>
      <c r="DH107" s="140"/>
      <c r="DI107" s="140"/>
      <c r="DJ107" s="140"/>
      <c r="DK107" s="140"/>
      <c r="DL107" s="140"/>
      <c r="DM107" s="140"/>
      <c r="DN107" s="140"/>
      <c r="DO107" s="140"/>
      <c r="DP107" s="140"/>
      <c r="DQ107" s="140"/>
      <c r="DR107" s="140"/>
      <c r="DS107" s="140"/>
      <c r="DT107" s="140"/>
      <c r="DU107" s="140"/>
    </row>
    <row r="108" spans="1:125" ht="15" customHeight="1">
      <c r="A108" s="132"/>
      <c r="B108" s="25" t="s">
        <v>126</v>
      </c>
      <c r="C108" s="26"/>
      <c r="D108" s="121">
        <v>0</v>
      </c>
      <c r="E108" s="121">
        <v>0</v>
      </c>
      <c r="F108" s="121">
        <v>200</v>
      </c>
      <c r="G108" s="121">
        <v>190</v>
      </c>
      <c r="H108" s="121">
        <v>361</v>
      </c>
      <c r="I108" s="121">
        <v>226</v>
      </c>
      <c r="J108" s="182">
        <v>561</v>
      </c>
      <c r="K108" s="183">
        <f>E108+G108+I108</f>
        <v>416</v>
      </c>
      <c r="L108" s="162">
        <v>0</v>
      </c>
      <c r="M108" s="162">
        <v>0</v>
      </c>
      <c r="N108" s="290">
        <f>J108+L108</f>
        <v>561</v>
      </c>
      <c r="O108" s="291"/>
      <c r="P108" s="125">
        <f>K108+M108</f>
        <v>416</v>
      </c>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0"/>
      <c r="BY108" s="140"/>
      <c r="BZ108" s="140"/>
      <c r="CA108" s="140"/>
      <c r="CB108" s="140"/>
      <c r="CC108" s="140"/>
      <c r="CD108" s="140"/>
      <c r="CE108" s="140"/>
      <c r="CF108" s="140"/>
      <c r="CG108" s="140"/>
      <c r="CH108" s="140"/>
      <c r="CI108" s="140"/>
      <c r="CJ108" s="140"/>
      <c r="CK108" s="140"/>
      <c r="CL108" s="140"/>
      <c r="CM108" s="140"/>
      <c r="CN108" s="140"/>
      <c r="CO108" s="140"/>
      <c r="CP108" s="140"/>
      <c r="CQ108" s="140"/>
      <c r="CR108" s="140"/>
      <c r="CS108" s="140"/>
      <c r="CT108" s="140"/>
      <c r="CU108" s="140"/>
      <c r="CV108" s="140"/>
      <c r="CW108" s="140"/>
      <c r="CX108" s="140"/>
      <c r="CY108" s="140"/>
      <c r="CZ108" s="140"/>
      <c r="DA108" s="140"/>
      <c r="DB108" s="140"/>
      <c r="DC108" s="140"/>
      <c r="DD108" s="140"/>
      <c r="DE108" s="140"/>
      <c r="DF108" s="140"/>
      <c r="DG108" s="140"/>
      <c r="DH108" s="140"/>
      <c r="DI108" s="140"/>
      <c r="DJ108" s="140"/>
      <c r="DK108" s="140"/>
      <c r="DL108" s="140"/>
      <c r="DM108" s="140"/>
      <c r="DN108" s="140"/>
      <c r="DO108" s="140"/>
      <c r="DP108" s="140"/>
      <c r="DQ108" s="140"/>
      <c r="DR108" s="140"/>
      <c r="DS108" s="140"/>
      <c r="DT108" s="140"/>
      <c r="DU108" s="140"/>
    </row>
    <row r="109" spans="1:125" ht="15" customHeight="1">
      <c r="A109" s="132"/>
      <c r="B109" s="138"/>
      <c r="C109" s="144"/>
      <c r="D109" s="189"/>
      <c r="E109" s="189"/>
      <c r="F109" s="124"/>
      <c r="G109" s="124"/>
      <c r="H109" s="124"/>
      <c r="I109" s="124"/>
      <c r="J109" s="169"/>
      <c r="K109" s="170"/>
      <c r="L109" s="255"/>
      <c r="M109" s="255"/>
      <c r="N109" s="151"/>
      <c r="O109" s="207"/>
      <c r="P109" s="148"/>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40"/>
      <c r="BY109" s="140"/>
      <c r="BZ109" s="140"/>
      <c r="CA109" s="140"/>
      <c r="CB109" s="140"/>
      <c r="CC109" s="140"/>
      <c r="CD109" s="140"/>
      <c r="CE109" s="140"/>
      <c r="CF109" s="140"/>
      <c r="CG109" s="140"/>
      <c r="CH109" s="140"/>
      <c r="CI109" s="140"/>
      <c r="CJ109" s="140"/>
      <c r="CK109" s="140"/>
      <c r="CL109" s="140"/>
      <c r="CM109" s="140"/>
      <c r="CN109" s="140"/>
      <c r="CO109" s="140"/>
      <c r="CP109" s="140"/>
      <c r="CQ109" s="140"/>
      <c r="CR109" s="140"/>
      <c r="CS109" s="140"/>
      <c r="CT109" s="140"/>
      <c r="CU109" s="140"/>
      <c r="CV109" s="140"/>
      <c r="CW109" s="140"/>
      <c r="CX109" s="140"/>
      <c r="CY109" s="140"/>
      <c r="CZ109" s="140"/>
      <c r="DA109" s="140"/>
      <c r="DB109" s="140"/>
      <c r="DC109" s="140"/>
      <c r="DD109" s="140"/>
      <c r="DE109" s="140"/>
      <c r="DF109" s="140"/>
      <c r="DG109" s="140"/>
      <c r="DH109" s="140"/>
      <c r="DI109" s="140"/>
      <c r="DJ109" s="140"/>
      <c r="DK109" s="140"/>
      <c r="DL109" s="140"/>
      <c r="DM109" s="140"/>
      <c r="DN109" s="140"/>
      <c r="DO109" s="140"/>
      <c r="DP109" s="140"/>
      <c r="DQ109" s="140"/>
      <c r="DR109" s="140"/>
      <c r="DS109" s="140"/>
      <c r="DT109" s="140"/>
      <c r="DU109" s="140"/>
    </row>
    <row r="110" spans="1:125" ht="15" customHeight="1">
      <c r="A110" s="132"/>
      <c r="B110" s="25"/>
      <c r="C110" s="171"/>
      <c r="D110" s="166"/>
      <c r="E110" s="166"/>
      <c r="F110" s="121"/>
      <c r="G110" s="121"/>
      <c r="H110" s="159"/>
      <c r="I110" s="159"/>
      <c r="J110" s="172"/>
      <c r="K110" s="173"/>
      <c r="L110" s="256">
        <f>SUM(L14,L17,L20,L23,L56,L59,L65,L53,L32,L35,L50,L29,L62,L98,L86,L92,L83,)</f>
        <v>39811</v>
      </c>
      <c r="M110" s="256">
        <f>SUM(M14,M17,M20,M23,M56,M59,M65,M53,M32,M35,M50,M29,M62,M98,M86,M92,M83,)</f>
        <v>43595</v>
      </c>
      <c r="N110" s="203"/>
      <c r="O110" s="205"/>
      <c r="P110" s="125"/>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140"/>
      <c r="BY110" s="140"/>
      <c r="BZ110" s="140"/>
      <c r="CA110" s="140"/>
      <c r="CB110" s="140"/>
      <c r="CC110" s="140"/>
      <c r="CD110" s="140"/>
      <c r="CE110" s="140"/>
      <c r="CF110" s="140"/>
      <c r="CG110" s="140"/>
      <c r="CH110" s="140"/>
      <c r="CI110" s="140"/>
      <c r="CJ110" s="140"/>
      <c r="CK110" s="140"/>
      <c r="CL110" s="140"/>
      <c r="CM110" s="140"/>
      <c r="CN110" s="140"/>
      <c r="CO110" s="140"/>
      <c r="CP110" s="140"/>
      <c r="CQ110" s="140"/>
      <c r="CR110" s="140"/>
      <c r="CS110" s="140"/>
      <c r="CT110" s="140"/>
      <c r="CU110" s="140"/>
      <c r="CV110" s="140"/>
      <c r="CW110" s="140"/>
      <c r="CX110" s="140"/>
      <c r="CY110" s="140"/>
      <c r="CZ110" s="140"/>
      <c r="DA110" s="140"/>
      <c r="DB110" s="140"/>
      <c r="DC110" s="140"/>
      <c r="DD110" s="140"/>
      <c r="DE110" s="140"/>
      <c r="DF110" s="140"/>
      <c r="DG110" s="140"/>
      <c r="DH110" s="140"/>
      <c r="DI110" s="140"/>
      <c r="DJ110" s="140"/>
      <c r="DK110" s="140"/>
      <c r="DL110" s="140"/>
      <c r="DM110" s="140"/>
      <c r="DN110" s="140"/>
      <c r="DO110" s="140"/>
      <c r="DP110" s="140"/>
      <c r="DQ110" s="140"/>
      <c r="DR110" s="140"/>
      <c r="DS110" s="140"/>
      <c r="DT110" s="140"/>
      <c r="DU110" s="140"/>
    </row>
    <row r="111" spans="1:125" ht="15" customHeight="1" thickBot="1">
      <c r="A111" s="132"/>
      <c r="B111" s="297" t="s">
        <v>20</v>
      </c>
      <c r="C111" s="298"/>
      <c r="D111" s="157">
        <f>SUM(D7:D108)</f>
        <v>100876</v>
      </c>
      <c r="E111" s="157">
        <f aca="true" t="shared" si="0" ref="E111:K111">SUM(E7:E108)</f>
        <v>108662</v>
      </c>
      <c r="F111" s="175">
        <f>SUM(F7:F108)</f>
        <v>2973</v>
      </c>
      <c r="G111" s="175">
        <f t="shared" si="0"/>
        <v>3792</v>
      </c>
      <c r="H111" s="175">
        <f>SUM(H7:H108)</f>
        <v>30962</v>
      </c>
      <c r="I111" s="175">
        <f t="shared" si="0"/>
        <v>38828</v>
      </c>
      <c r="J111" s="175">
        <v>134811</v>
      </c>
      <c r="K111" s="186">
        <f t="shared" si="0"/>
        <v>151282</v>
      </c>
      <c r="L111" s="257"/>
      <c r="M111" s="257"/>
      <c r="N111" s="209"/>
      <c r="O111" s="210"/>
      <c r="P111" s="176"/>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0"/>
      <c r="BX111" s="140"/>
      <c r="BY111" s="140"/>
      <c r="BZ111" s="140"/>
      <c r="CA111" s="140"/>
      <c r="CB111" s="140"/>
      <c r="CC111" s="140"/>
      <c r="CD111" s="140"/>
      <c r="CE111" s="140"/>
      <c r="CF111" s="140"/>
      <c r="CG111" s="140"/>
      <c r="CH111" s="140"/>
      <c r="CI111" s="140"/>
      <c r="CJ111" s="140"/>
      <c r="CK111" s="140"/>
      <c r="CL111" s="140"/>
      <c r="CM111" s="140"/>
      <c r="CN111" s="140"/>
      <c r="CO111" s="140"/>
      <c r="CP111" s="140"/>
      <c r="CQ111" s="140"/>
      <c r="CR111" s="140"/>
      <c r="CS111" s="140"/>
      <c r="CT111" s="140"/>
      <c r="CU111" s="140"/>
      <c r="CV111" s="140"/>
      <c r="CW111" s="140"/>
      <c r="CX111" s="140"/>
      <c r="CY111" s="140"/>
      <c r="CZ111" s="140"/>
      <c r="DA111" s="140"/>
      <c r="DB111" s="140"/>
      <c r="DC111" s="140"/>
      <c r="DD111" s="140"/>
      <c r="DE111" s="140"/>
      <c r="DF111" s="140"/>
      <c r="DG111" s="140"/>
      <c r="DH111" s="140"/>
      <c r="DI111" s="140"/>
      <c r="DJ111" s="140"/>
      <c r="DK111" s="140"/>
      <c r="DL111" s="140"/>
      <c r="DM111" s="140"/>
      <c r="DN111" s="140"/>
      <c r="DO111" s="140"/>
      <c r="DP111" s="140"/>
      <c r="DQ111" s="140"/>
      <c r="DR111" s="140"/>
      <c r="DS111" s="140"/>
      <c r="DT111" s="140"/>
      <c r="DU111" s="140"/>
    </row>
    <row r="112" spans="1:16" ht="9.75" customHeight="1">
      <c r="A112" s="132"/>
      <c r="B112" s="132"/>
      <c r="C112" s="132"/>
      <c r="D112" s="133"/>
      <c r="E112" s="133"/>
      <c r="F112" s="133"/>
      <c r="G112" s="133"/>
      <c r="H112" s="133"/>
      <c r="I112" s="133"/>
      <c r="J112" s="133"/>
      <c r="K112" s="133"/>
      <c r="L112" s="133"/>
      <c r="M112" s="133"/>
      <c r="N112" s="133"/>
      <c r="O112" s="133"/>
      <c r="P112" s="133"/>
    </row>
    <row r="113" spans="2:16" s="135" customFormat="1" ht="15" customHeight="1">
      <c r="B113" s="299" t="s">
        <v>106</v>
      </c>
      <c r="C113" s="299"/>
      <c r="D113" s="299"/>
      <c r="E113" s="299"/>
      <c r="F113" s="299"/>
      <c r="G113" s="299"/>
      <c r="H113" s="299"/>
      <c r="I113" s="299"/>
      <c r="J113" s="299"/>
      <c r="K113" s="299"/>
      <c r="L113" s="299"/>
      <c r="M113" s="299"/>
      <c r="N113" s="299"/>
      <c r="O113" s="299"/>
      <c r="P113" s="299"/>
    </row>
    <row r="114" spans="2:16" ht="7.5" customHeight="1">
      <c r="B114" s="132"/>
      <c r="C114" s="132"/>
      <c r="D114" s="133"/>
      <c r="E114" s="133"/>
      <c r="F114" s="133"/>
      <c r="G114" s="133"/>
      <c r="H114" s="133"/>
      <c r="I114" s="133"/>
      <c r="J114" s="133"/>
      <c r="K114" s="133"/>
      <c r="L114" s="133"/>
      <c r="M114" s="133"/>
      <c r="N114" s="133"/>
      <c r="O114" s="133"/>
      <c r="P114" s="133"/>
    </row>
    <row r="115" spans="2:16" ht="15" customHeight="1">
      <c r="B115" s="287" t="s">
        <v>96</v>
      </c>
      <c r="C115" s="287"/>
      <c r="D115" s="287"/>
      <c r="E115" s="287"/>
      <c r="F115" s="287"/>
      <c r="G115" s="287"/>
      <c r="H115" s="287"/>
      <c r="I115" s="287"/>
      <c r="J115" s="287"/>
      <c r="K115" s="287"/>
      <c r="L115" s="287"/>
      <c r="M115" s="287"/>
      <c r="N115" s="287"/>
      <c r="O115" s="287"/>
      <c r="P115" s="287"/>
    </row>
    <row r="116" spans="2:16" ht="15" customHeight="1">
      <c r="B116" s="287"/>
      <c r="C116" s="287"/>
      <c r="D116" s="287"/>
      <c r="E116" s="287"/>
      <c r="F116" s="287"/>
      <c r="G116" s="287"/>
      <c r="H116" s="287"/>
      <c r="I116" s="287"/>
      <c r="J116" s="287"/>
      <c r="K116" s="287"/>
      <c r="L116" s="287"/>
      <c r="M116" s="287"/>
      <c r="N116" s="287"/>
      <c r="O116" s="287"/>
      <c r="P116" s="287"/>
    </row>
    <row r="117" spans="2:16" ht="15" customHeight="1">
      <c r="B117" s="287" t="s">
        <v>168</v>
      </c>
      <c r="C117" s="287"/>
      <c r="D117" s="287"/>
      <c r="E117" s="287"/>
      <c r="F117" s="287"/>
      <c r="G117" s="287"/>
      <c r="H117" s="287"/>
      <c r="I117" s="287"/>
      <c r="J117" s="287"/>
      <c r="K117" s="287"/>
      <c r="L117" s="287"/>
      <c r="M117" s="287"/>
      <c r="N117" s="287"/>
      <c r="O117" s="287"/>
      <c r="P117" s="287"/>
    </row>
    <row r="118" spans="2:16" ht="14.25" customHeight="1">
      <c r="B118" s="287" t="s">
        <v>98</v>
      </c>
      <c r="C118" s="287"/>
      <c r="D118" s="287"/>
      <c r="E118" s="287"/>
      <c r="F118" s="287"/>
      <c r="G118" s="287"/>
      <c r="H118" s="287"/>
      <c r="I118" s="287"/>
      <c r="J118" s="287"/>
      <c r="K118" s="287"/>
      <c r="L118" s="287"/>
      <c r="M118" s="287"/>
      <c r="N118" s="287"/>
      <c r="O118" s="287"/>
      <c r="P118" s="287"/>
    </row>
    <row r="119" spans="2:16" ht="14.25" customHeight="1">
      <c r="B119" s="287"/>
      <c r="C119" s="287"/>
      <c r="D119" s="287"/>
      <c r="E119" s="287"/>
      <c r="F119" s="287"/>
      <c r="G119" s="287"/>
      <c r="H119" s="287"/>
      <c r="I119" s="287"/>
      <c r="J119" s="287"/>
      <c r="K119" s="287"/>
      <c r="L119" s="287"/>
      <c r="M119" s="287"/>
      <c r="N119" s="287"/>
      <c r="O119" s="287"/>
      <c r="P119" s="287"/>
    </row>
    <row r="120" spans="2:16" ht="14.25" customHeight="1">
      <c r="B120" s="191" t="s">
        <v>169</v>
      </c>
      <c r="C120" s="192"/>
      <c r="D120" s="192"/>
      <c r="E120" s="192"/>
      <c r="F120" s="192"/>
      <c r="G120" s="192"/>
      <c r="H120" s="192"/>
      <c r="I120" s="192"/>
      <c r="J120" s="192"/>
      <c r="K120" s="192"/>
      <c r="L120" s="192"/>
      <c r="M120" s="192"/>
      <c r="N120" s="192"/>
      <c r="O120" s="192"/>
      <c r="P120" s="192"/>
    </row>
    <row r="121" spans="2:16" ht="14.25" customHeight="1">
      <c r="B121" s="191" t="s">
        <v>122</v>
      </c>
      <c r="C121" s="191"/>
      <c r="D121" s="191"/>
      <c r="E121" s="191"/>
      <c r="F121" s="191"/>
      <c r="G121" s="191"/>
      <c r="H121" s="191"/>
      <c r="I121" s="191"/>
      <c r="J121" s="191"/>
      <c r="K121" s="191"/>
      <c r="L121" s="191"/>
      <c r="M121" s="191"/>
      <c r="N121" s="191"/>
      <c r="O121" s="191"/>
      <c r="P121" s="191"/>
    </row>
  </sheetData>
  <sheetProtection/>
  <mergeCells count="51">
    <mergeCell ref="N75:O75"/>
    <mergeCell ref="N48:O48"/>
    <mergeCell ref="N99:O99"/>
    <mergeCell ref="N102:O102"/>
    <mergeCell ref="N105:O105"/>
    <mergeCell ref="N108:O108"/>
    <mergeCell ref="N66:O66"/>
    <mergeCell ref="N69:O69"/>
    <mergeCell ref="N72:O72"/>
    <mergeCell ref="N78:O78"/>
    <mergeCell ref="N81:O81"/>
    <mergeCell ref="N12:O12"/>
    <mergeCell ref="N54:O54"/>
    <mergeCell ref="N57:O57"/>
    <mergeCell ref="N60:O60"/>
    <mergeCell ref="N63:O63"/>
    <mergeCell ref="N96:O96"/>
    <mergeCell ref="N18:O18"/>
    <mergeCell ref="N39:O39"/>
    <mergeCell ref="N42:O42"/>
    <mergeCell ref="N45:O45"/>
    <mergeCell ref="J4:K5"/>
    <mergeCell ref="N51:O51"/>
    <mergeCell ref="L5:M5"/>
    <mergeCell ref="N24:O24"/>
    <mergeCell ref="N27:O27"/>
    <mergeCell ref="N30:O30"/>
    <mergeCell ref="N33:O33"/>
    <mergeCell ref="N36:O36"/>
    <mergeCell ref="N6:O6"/>
    <mergeCell ref="N9:O9"/>
    <mergeCell ref="B113:P113"/>
    <mergeCell ref="N15:O15"/>
    <mergeCell ref="B117:P117"/>
    <mergeCell ref="N21:O21"/>
    <mergeCell ref="B2:P2"/>
    <mergeCell ref="B3:C3"/>
    <mergeCell ref="B4:C6"/>
    <mergeCell ref="D4:E5"/>
    <mergeCell ref="F4:G5"/>
    <mergeCell ref="H4:I5"/>
    <mergeCell ref="B115:P116"/>
    <mergeCell ref="L4:P4"/>
    <mergeCell ref="B118:P119"/>
    <mergeCell ref="N84:O84"/>
    <mergeCell ref="N87:O87"/>
    <mergeCell ref="N90:O90"/>
    <mergeCell ref="N93:O93"/>
    <mergeCell ref="N5:P5"/>
    <mergeCell ref="B81:C81"/>
    <mergeCell ref="B111:C111"/>
  </mergeCells>
  <printOptions horizontalCentered="1" verticalCentered="1"/>
  <pageMargins left="0.5905511811023623" right="0.5905511811023623" top="0.5905511811023623" bottom="0.4724409448818898" header="0.1968503937007874" footer="0.15748031496062992"/>
  <pageSetup fitToHeight="0" fitToWidth="1" horizontalDpi="600" verticalDpi="600" orientation="landscape" paperSize="9" scale="79" r:id="rId2"/>
  <rowBreaks count="2" manualBreakCount="2">
    <brk id="42" max="16" man="1"/>
    <brk id="78" max="16" man="1"/>
  </rowBreaks>
  <drawing r:id="rId1"/>
</worksheet>
</file>

<file path=xl/worksheets/sheet4.xml><?xml version="1.0" encoding="utf-8"?>
<worksheet xmlns="http://schemas.openxmlformats.org/spreadsheetml/2006/main" xmlns:r="http://schemas.openxmlformats.org/officeDocument/2006/relationships">
  <dimension ref="A1:L35"/>
  <sheetViews>
    <sheetView view="pageBreakPreview" zoomScaleSheetLayoutView="100" zoomScalePageLayoutView="0" workbookViewId="0" topLeftCell="A1">
      <selection activeCell="A2" sqref="A2:L2"/>
    </sheetView>
  </sheetViews>
  <sheetFormatPr defaultColWidth="9.00390625" defaultRowHeight="18" customHeight="1"/>
  <cols>
    <col min="1" max="1" width="5.125" style="214" customWidth="1"/>
    <col min="2" max="2" width="5.625" style="214" customWidth="1"/>
    <col min="3" max="3" width="32.75390625" style="214" customWidth="1"/>
    <col min="4" max="4" width="5.875" style="214" customWidth="1"/>
    <col min="5" max="5" width="9.00390625" style="214" customWidth="1"/>
    <col min="6" max="6" width="20.625" style="215" customWidth="1"/>
    <col min="7" max="7" width="2.125" style="215" customWidth="1"/>
    <col min="8" max="8" width="6.375" style="215" customWidth="1"/>
    <col min="9" max="9" width="13.375" style="215" customWidth="1"/>
    <col min="10" max="10" width="20.625" style="215" customWidth="1"/>
    <col min="11" max="11" width="2.125" style="214" customWidth="1"/>
    <col min="12" max="12" width="7.00390625" style="214" customWidth="1"/>
    <col min="13" max="16384" width="9.00390625" style="214" customWidth="1"/>
  </cols>
  <sheetData>
    <row r="1" spans="1:2" ht="21.75" customHeight="1">
      <c r="A1" s="213"/>
      <c r="B1" s="213"/>
    </row>
    <row r="2" spans="1:12" ht="25.5" customHeight="1">
      <c r="A2" s="326" t="s">
        <v>163</v>
      </c>
      <c r="B2" s="326"/>
      <c r="C2" s="326"/>
      <c r="D2" s="326"/>
      <c r="E2" s="326"/>
      <c r="F2" s="326"/>
      <c r="G2" s="326"/>
      <c r="H2" s="326"/>
      <c r="I2" s="326"/>
      <c r="J2" s="326"/>
      <c r="K2" s="326"/>
      <c r="L2" s="326"/>
    </row>
    <row r="3" ht="19.5" customHeight="1"/>
    <row r="5" spans="6:12" ht="18" customHeight="1">
      <c r="F5" s="327" t="s">
        <v>129</v>
      </c>
      <c r="G5" s="327"/>
      <c r="H5" s="248"/>
      <c r="I5" s="217"/>
      <c r="J5" s="327" t="s">
        <v>157</v>
      </c>
      <c r="K5" s="327"/>
      <c r="L5" s="216"/>
    </row>
    <row r="6" ht="6.75" customHeight="1"/>
    <row r="7" spans="7:12" ht="21.75" customHeight="1">
      <c r="G7" s="328" t="s">
        <v>130</v>
      </c>
      <c r="H7" s="328"/>
      <c r="K7" s="329" t="s">
        <v>130</v>
      </c>
      <c r="L7" s="329"/>
    </row>
    <row r="8" ht="9" customHeight="1"/>
    <row r="9" spans="2:10" ht="21" customHeight="1">
      <c r="B9" s="323" t="s">
        <v>131</v>
      </c>
      <c r="C9" s="323"/>
      <c r="F9" s="217">
        <v>100876</v>
      </c>
      <c r="J9" s="217">
        <v>108662</v>
      </c>
    </row>
    <row r="10" spans="2:10" ht="9" customHeight="1">
      <c r="B10" s="218"/>
      <c r="C10" s="218"/>
      <c r="F10" s="217"/>
      <c r="J10" s="217"/>
    </row>
    <row r="11" spans="3:10" ht="21" customHeight="1">
      <c r="C11" s="218" t="s">
        <v>132</v>
      </c>
      <c r="F11" s="217">
        <v>100876</v>
      </c>
      <c r="J11" s="217">
        <v>108662</v>
      </c>
    </row>
    <row r="12" spans="6:10" ht="9" customHeight="1">
      <c r="F12" s="217"/>
      <c r="J12" s="217"/>
    </row>
    <row r="13" spans="3:10" ht="18" customHeight="1" hidden="1">
      <c r="C13" s="218" t="s">
        <v>133</v>
      </c>
      <c r="F13" s="219"/>
      <c r="J13" s="219"/>
    </row>
    <row r="14" spans="6:10" ht="9" customHeight="1" hidden="1">
      <c r="F14" s="219"/>
      <c r="J14" s="219"/>
    </row>
    <row r="15" spans="3:10" ht="18" customHeight="1" hidden="1">
      <c r="C15" s="218" t="s">
        <v>134</v>
      </c>
      <c r="F15" s="219"/>
      <c r="J15" s="219"/>
    </row>
    <row r="16" spans="6:10" ht="9" customHeight="1" hidden="1">
      <c r="F16" s="217"/>
      <c r="J16" s="217"/>
    </row>
    <row r="17" spans="2:10" ht="21" customHeight="1">
      <c r="B17" s="323" t="s">
        <v>135</v>
      </c>
      <c r="C17" s="323"/>
      <c r="F17" s="217">
        <v>2973</v>
      </c>
      <c r="J17" s="217">
        <v>3792</v>
      </c>
    </row>
    <row r="18" spans="6:10" ht="9" customHeight="1">
      <c r="F18" s="217"/>
      <c r="J18" s="217"/>
    </row>
    <row r="19" spans="2:10" ht="21" customHeight="1">
      <c r="B19" s="220"/>
      <c r="C19" s="218" t="s">
        <v>136</v>
      </c>
      <c r="F19" s="217">
        <v>2973</v>
      </c>
      <c r="J19" s="217">
        <v>3792</v>
      </c>
    </row>
    <row r="20" spans="6:10" ht="9" customHeight="1">
      <c r="F20" s="217"/>
      <c r="J20" s="217"/>
    </row>
    <row r="21" spans="2:10" ht="21" customHeight="1">
      <c r="B21" s="323" t="s">
        <v>137</v>
      </c>
      <c r="C21" s="323"/>
      <c r="F21" s="221">
        <v>30962</v>
      </c>
      <c r="J21" s="221">
        <v>38828</v>
      </c>
    </row>
    <row r="22" spans="6:10" ht="9" customHeight="1">
      <c r="F22" s="217"/>
      <c r="J22" s="217"/>
    </row>
    <row r="23" spans="3:10" ht="21" customHeight="1">
      <c r="C23" s="218" t="s">
        <v>138</v>
      </c>
      <c r="F23" s="217">
        <v>20212</v>
      </c>
      <c r="J23" s="217">
        <v>24768</v>
      </c>
    </row>
    <row r="24" spans="6:10" ht="9" customHeight="1">
      <c r="F24" s="217"/>
      <c r="J24" s="217"/>
    </row>
    <row r="25" spans="3:10" ht="21" customHeight="1">
      <c r="C25" s="218" t="s">
        <v>139</v>
      </c>
      <c r="F25" s="217">
        <v>10750</v>
      </c>
      <c r="J25" s="217">
        <v>13660</v>
      </c>
    </row>
    <row r="26" spans="6:10" ht="9" customHeight="1">
      <c r="F26" s="217"/>
      <c r="J26" s="217"/>
    </row>
    <row r="27" spans="2:12" ht="21" customHeight="1">
      <c r="B27" s="249"/>
      <c r="C27" s="250" t="s">
        <v>158</v>
      </c>
      <c r="D27" s="249"/>
      <c r="E27" s="249"/>
      <c r="F27" s="251" t="s">
        <v>159</v>
      </c>
      <c r="G27" s="252"/>
      <c r="H27" s="252"/>
      <c r="I27" s="252"/>
      <c r="J27" s="253">
        <v>400</v>
      </c>
      <c r="K27" s="249"/>
      <c r="L27" s="249"/>
    </row>
    <row r="28" spans="2:12" ht="9" customHeight="1">
      <c r="B28" s="249"/>
      <c r="C28" s="249"/>
      <c r="D28" s="249"/>
      <c r="E28" s="249"/>
      <c r="F28" s="253"/>
      <c r="G28" s="252"/>
      <c r="H28" s="252"/>
      <c r="I28" s="252"/>
      <c r="J28" s="253"/>
      <c r="K28" s="249"/>
      <c r="L28" s="249"/>
    </row>
    <row r="29" spans="2:12" ht="21" customHeight="1">
      <c r="B29" s="324" t="s">
        <v>140</v>
      </c>
      <c r="C29" s="324"/>
      <c r="D29" s="249"/>
      <c r="E29" s="249"/>
      <c r="F29" s="254">
        <f>SUM(F9,F17,F21)</f>
        <v>134811</v>
      </c>
      <c r="G29" s="252"/>
      <c r="H29" s="252"/>
      <c r="I29" s="252"/>
      <c r="J29" s="254">
        <f>SUM(J9,J17,J21)</f>
        <v>151282</v>
      </c>
      <c r="K29" s="249"/>
      <c r="L29" s="249"/>
    </row>
    <row r="30" spans="2:12" ht="37.5" customHeight="1">
      <c r="B30" s="249"/>
      <c r="C30" s="249"/>
      <c r="D30" s="249"/>
      <c r="E30" s="249"/>
      <c r="F30" s="252"/>
      <c r="G30" s="252"/>
      <c r="H30" s="252"/>
      <c r="I30" s="252"/>
      <c r="J30" s="252"/>
      <c r="K30" s="249"/>
      <c r="L30" s="249"/>
    </row>
    <row r="31" spans="2:12" s="222" customFormat="1" ht="18" customHeight="1">
      <c r="B31" s="319" t="s">
        <v>160</v>
      </c>
      <c r="C31" s="320"/>
      <c r="D31" s="320"/>
      <c r="E31" s="320"/>
      <c r="F31" s="320"/>
      <c r="G31" s="320"/>
      <c r="H31" s="320"/>
      <c r="I31" s="320"/>
      <c r="J31" s="320"/>
      <c r="K31" s="320"/>
      <c r="L31" s="320"/>
    </row>
    <row r="32" spans="2:12" s="222" customFormat="1" ht="18" customHeight="1">
      <c r="B32" s="325" t="s">
        <v>161</v>
      </c>
      <c r="C32" s="325"/>
      <c r="D32" s="325"/>
      <c r="E32" s="325"/>
      <c r="F32" s="325"/>
      <c r="G32" s="325"/>
      <c r="H32" s="325"/>
      <c r="I32" s="325"/>
      <c r="J32" s="325"/>
      <c r="K32" s="325"/>
      <c r="L32" s="325"/>
    </row>
    <row r="33" spans="2:12" s="222" customFormat="1" ht="18" customHeight="1">
      <c r="B33" s="321" t="s">
        <v>162</v>
      </c>
      <c r="C33" s="321"/>
      <c r="D33" s="321"/>
      <c r="E33" s="321"/>
      <c r="F33" s="321"/>
      <c r="G33" s="321"/>
      <c r="H33" s="321"/>
      <c r="I33" s="321"/>
      <c r="J33" s="321"/>
      <c r="K33" s="321"/>
      <c r="L33" s="321"/>
    </row>
    <row r="34" spans="2:12" s="222" customFormat="1" ht="18" customHeight="1">
      <c r="B34" s="223"/>
      <c r="C34" s="322" t="s">
        <v>141</v>
      </c>
      <c r="D34" s="322"/>
      <c r="E34" s="322"/>
      <c r="F34" s="322"/>
      <c r="G34" s="322"/>
      <c r="H34" s="322"/>
      <c r="I34" s="322"/>
      <c r="J34" s="322"/>
      <c r="K34" s="322"/>
      <c r="L34" s="322"/>
    </row>
    <row r="35" spans="2:12" s="222" customFormat="1" ht="18" customHeight="1">
      <c r="B35" s="319"/>
      <c r="C35" s="320"/>
      <c r="D35" s="320"/>
      <c r="E35" s="320"/>
      <c r="F35" s="320"/>
      <c r="G35" s="320"/>
      <c r="H35" s="320"/>
      <c r="I35" s="320"/>
      <c r="J35" s="320"/>
      <c r="K35" s="320"/>
      <c r="L35" s="320"/>
    </row>
  </sheetData>
  <sheetProtection/>
  <mergeCells count="14">
    <mergeCell ref="A2:L2"/>
    <mergeCell ref="F5:G5"/>
    <mergeCell ref="J5:K5"/>
    <mergeCell ref="G7:H7"/>
    <mergeCell ref="K7:L7"/>
    <mergeCell ref="B35:L35"/>
    <mergeCell ref="B33:L33"/>
    <mergeCell ref="C34:L34"/>
    <mergeCell ref="B9:C9"/>
    <mergeCell ref="B17:C17"/>
    <mergeCell ref="B21:C21"/>
    <mergeCell ref="B29:C29"/>
    <mergeCell ref="B31:L31"/>
    <mergeCell ref="B32:L32"/>
  </mergeCells>
  <printOptions/>
  <pageMargins left="0.7874015748031497" right="0.7874015748031497" top="0.7874015748031497" bottom="0.1968503937007874" header="0.5118110236220472" footer="0.275590551181102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K19"/>
  <sheetViews>
    <sheetView view="pageBreakPreview" zoomScaleSheetLayoutView="100" zoomScalePageLayoutView="0" workbookViewId="0" topLeftCell="A1">
      <selection activeCell="A2" sqref="A2:I2"/>
    </sheetView>
  </sheetViews>
  <sheetFormatPr defaultColWidth="9.00390625" defaultRowHeight="13.5"/>
  <cols>
    <col min="1" max="1" width="28.75390625" style="228" customWidth="1"/>
    <col min="2" max="9" width="12.50390625" style="228" customWidth="1"/>
    <col min="10" max="10" width="9.375" style="228" customWidth="1"/>
    <col min="11" max="11" width="12.50390625" style="228" customWidth="1"/>
    <col min="12" max="16384" width="9.00390625" style="228" customWidth="1"/>
  </cols>
  <sheetData>
    <row r="1" ht="14.25"/>
    <row r="2" spans="1:11" s="225" customFormat="1" ht="33.75" customHeight="1">
      <c r="A2" s="330" t="s">
        <v>172</v>
      </c>
      <c r="B2" s="330"/>
      <c r="C2" s="330"/>
      <c r="D2" s="330"/>
      <c r="E2" s="330"/>
      <c r="F2" s="330"/>
      <c r="G2" s="330"/>
      <c r="H2" s="330"/>
      <c r="I2" s="330"/>
      <c r="J2" s="224"/>
      <c r="K2" s="224"/>
    </row>
    <row r="3" spans="1:11" s="225" customFormat="1" ht="22.5" customHeight="1" thickBot="1">
      <c r="A3" s="224"/>
      <c r="B3" s="224"/>
      <c r="C3" s="224"/>
      <c r="D3" s="224"/>
      <c r="E3" s="224"/>
      <c r="F3" s="224"/>
      <c r="G3" s="224"/>
      <c r="H3" s="224"/>
      <c r="I3" s="226" t="s">
        <v>142</v>
      </c>
      <c r="J3" s="224"/>
      <c r="K3" s="224"/>
    </row>
    <row r="4" spans="1:11" ht="22.5" customHeight="1">
      <c r="A4" s="331" t="s">
        <v>143</v>
      </c>
      <c r="B4" s="334" t="s">
        <v>131</v>
      </c>
      <c r="C4" s="335"/>
      <c r="D4" s="334" t="s">
        <v>135</v>
      </c>
      <c r="E4" s="338"/>
      <c r="F4" s="334" t="s">
        <v>137</v>
      </c>
      <c r="G4" s="338"/>
      <c r="H4" s="334" t="s">
        <v>144</v>
      </c>
      <c r="I4" s="340"/>
      <c r="J4" s="227"/>
      <c r="K4" s="227"/>
    </row>
    <row r="5" spans="1:11" ht="22.5" customHeight="1">
      <c r="A5" s="332"/>
      <c r="B5" s="336"/>
      <c r="C5" s="337"/>
      <c r="D5" s="336"/>
      <c r="E5" s="339"/>
      <c r="F5" s="336"/>
      <c r="G5" s="339"/>
      <c r="H5" s="341"/>
      <c r="I5" s="342"/>
      <c r="J5" s="227"/>
      <c r="K5" s="227"/>
    </row>
    <row r="6" spans="1:11" ht="22.5" customHeight="1">
      <c r="A6" s="333"/>
      <c r="B6" s="229" t="s">
        <v>145</v>
      </c>
      <c r="C6" s="230" t="s">
        <v>171</v>
      </c>
      <c r="D6" s="231" t="s">
        <v>145</v>
      </c>
      <c r="E6" s="230" t="s">
        <v>171</v>
      </c>
      <c r="F6" s="231" t="s">
        <v>145</v>
      </c>
      <c r="G6" s="230" t="s">
        <v>171</v>
      </c>
      <c r="H6" s="231" t="s">
        <v>145</v>
      </c>
      <c r="I6" s="232" t="s">
        <v>171</v>
      </c>
      <c r="J6" s="227"/>
      <c r="K6" s="227"/>
    </row>
    <row r="7" spans="1:11" ht="22.5" customHeight="1">
      <c r="A7" s="233" t="s">
        <v>146</v>
      </c>
      <c r="B7" s="234">
        <v>29573</v>
      </c>
      <c r="C7" s="234">
        <v>27444</v>
      </c>
      <c r="D7" s="234">
        <v>447</v>
      </c>
      <c r="E7" s="234">
        <f>'[1]（別添２）新分類（入力用）２５～２８'!X6/100</f>
        <v>447</v>
      </c>
      <c r="F7" s="235">
        <v>1799.3512003699998</v>
      </c>
      <c r="G7" s="236">
        <v>1800</v>
      </c>
      <c r="H7" s="236">
        <f aca="true" t="shared" si="0" ref="H7:I17">SUM(B7,D7,F7)</f>
        <v>31819.35120037</v>
      </c>
      <c r="I7" s="237">
        <f t="shared" si="0"/>
        <v>29691</v>
      </c>
      <c r="J7" s="238"/>
      <c r="K7" s="238"/>
    </row>
    <row r="8" spans="1:11" ht="22.5" customHeight="1">
      <c r="A8" s="239" t="s">
        <v>147</v>
      </c>
      <c r="B8" s="234">
        <v>3172</v>
      </c>
      <c r="C8" s="234">
        <v>3000</v>
      </c>
      <c r="D8" s="234">
        <v>50</v>
      </c>
      <c r="E8" s="234">
        <v>130</v>
      </c>
      <c r="F8" s="235">
        <v>0</v>
      </c>
      <c r="G8" s="236">
        <f>'[1]（別添２）新分類（入力用）２５～２８'!Y11/100</f>
        <v>0</v>
      </c>
      <c r="H8" s="236">
        <f t="shared" si="0"/>
        <v>3222</v>
      </c>
      <c r="I8" s="237">
        <f t="shared" si="0"/>
        <v>3130</v>
      </c>
      <c r="J8" s="238"/>
      <c r="K8" s="238"/>
    </row>
    <row r="9" spans="1:11" ht="22.5" customHeight="1">
      <c r="A9" s="239" t="s">
        <v>148</v>
      </c>
      <c r="B9" s="234">
        <v>10478</v>
      </c>
      <c r="C9" s="234">
        <v>9325</v>
      </c>
      <c r="D9" s="234">
        <v>0</v>
      </c>
      <c r="E9" s="234">
        <f>'[1]（別添２）新分類（入力用）２５～２８'!X18/100</f>
        <v>0</v>
      </c>
      <c r="F9" s="235">
        <v>72.7534738122068</v>
      </c>
      <c r="G9" s="236">
        <v>61</v>
      </c>
      <c r="H9" s="236">
        <f t="shared" si="0"/>
        <v>10550.753473812207</v>
      </c>
      <c r="I9" s="237">
        <f t="shared" si="0"/>
        <v>9386</v>
      </c>
      <c r="J9" s="238"/>
      <c r="K9" s="238"/>
    </row>
    <row r="10" spans="1:11" ht="22.5" customHeight="1">
      <c r="A10" s="239" t="s">
        <v>149</v>
      </c>
      <c r="B10" s="234">
        <v>7802</v>
      </c>
      <c r="C10" s="234">
        <v>6431</v>
      </c>
      <c r="D10" s="234">
        <v>0</v>
      </c>
      <c r="E10" s="234">
        <f>'[1]（別添２）新分類（入力用）２５～２８'!X25/100</f>
        <v>0</v>
      </c>
      <c r="F10" s="235">
        <v>307.063158973033</v>
      </c>
      <c r="G10" s="236">
        <v>268</v>
      </c>
      <c r="H10" s="236">
        <f t="shared" si="0"/>
        <v>8109.063158973033</v>
      </c>
      <c r="I10" s="237">
        <f t="shared" si="0"/>
        <v>6699</v>
      </c>
      <c r="J10" s="238"/>
      <c r="K10" s="238"/>
    </row>
    <row r="11" spans="1:11" ht="22.5" customHeight="1">
      <c r="A11" s="239" t="s">
        <v>150</v>
      </c>
      <c r="B11" s="234">
        <v>609</v>
      </c>
      <c r="C11" s="234">
        <v>616</v>
      </c>
      <c r="D11" s="234">
        <v>0</v>
      </c>
      <c r="E11" s="234">
        <f>'[1]（別添２）新分類（入力用）２５～２８'!X39/100</f>
        <v>0</v>
      </c>
      <c r="F11" s="235">
        <v>0</v>
      </c>
      <c r="G11" s="236">
        <f>'[1]（別添２）新分類（入力用）２５～２８'!Y39/100</f>
        <v>0</v>
      </c>
      <c r="H11" s="236">
        <f t="shared" si="0"/>
        <v>609</v>
      </c>
      <c r="I11" s="237">
        <f t="shared" si="0"/>
        <v>616</v>
      </c>
      <c r="J11" s="238"/>
      <c r="K11" s="238"/>
    </row>
    <row r="12" spans="1:11" ht="22.5" customHeight="1">
      <c r="A12" s="239" t="s">
        <v>151</v>
      </c>
      <c r="B12" s="234">
        <v>4515</v>
      </c>
      <c r="C12" s="234">
        <v>4076</v>
      </c>
      <c r="D12" s="234">
        <v>628</v>
      </c>
      <c r="E12" s="234">
        <v>646</v>
      </c>
      <c r="F12" s="235">
        <v>3500</v>
      </c>
      <c r="G12" s="236">
        <v>3500</v>
      </c>
      <c r="H12" s="236">
        <f t="shared" si="0"/>
        <v>8643</v>
      </c>
      <c r="I12" s="237">
        <f t="shared" si="0"/>
        <v>8222</v>
      </c>
      <c r="J12" s="238"/>
      <c r="K12" s="238"/>
    </row>
    <row r="13" spans="1:11" ht="22.5" customHeight="1">
      <c r="A13" s="240" t="s">
        <v>152</v>
      </c>
      <c r="B13" s="234">
        <v>6085</v>
      </c>
      <c r="C13" s="234">
        <v>5311</v>
      </c>
      <c r="D13" s="234">
        <v>0</v>
      </c>
      <c r="E13" s="234">
        <f>'[1]（別添２）新分類（入力用）２５～２８'!X53/100</f>
        <v>0</v>
      </c>
      <c r="F13" s="235">
        <v>127.650321518103</v>
      </c>
      <c r="G13" s="236">
        <v>96</v>
      </c>
      <c r="H13" s="236">
        <f t="shared" si="0"/>
        <v>6212.650321518103</v>
      </c>
      <c r="I13" s="237">
        <f t="shared" si="0"/>
        <v>5407</v>
      </c>
      <c r="J13" s="238"/>
      <c r="K13" s="238"/>
    </row>
    <row r="14" spans="1:11" ht="22.5" customHeight="1">
      <c r="A14" s="239" t="s">
        <v>153</v>
      </c>
      <c r="B14" s="234">
        <v>15270</v>
      </c>
      <c r="C14" s="234">
        <v>30791</v>
      </c>
      <c r="D14" s="234">
        <v>78</v>
      </c>
      <c r="E14" s="234">
        <v>30</v>
      </c>
      <c r="F14" s="235">
        <v>15524.18184532666</v>
      </c>
      <c r="G14" s="236">
        <v>20329</v>
      </c>
      <c r="H14" s="236">
        <f t="shared" si="0"/>
        <v>30872.18184532666</v>
      </c>
      <c r="I14" s="237">
        <f t="shared" si="0"/>
        <v>51150</v>
      </c>
      <c r="J14" s="238"/>
      <c r="K14" s="238"/>
    </row>
    <row r="15" spans="1:11" ht="22.5" customHeight="1">
      <c r="A15" s="239" t="s">
        <v>154</v>
      </c>
      <c r="B15" s="234">
        <v>8600</v>
      </c>
      <c r="C15" s="234">
        <v>9237</v>
      </c>
      <c r="D15" s="234">
        <v>1770</v>
      </c>
      <c r="E15" s="234">
        <v>2539</v>
      </c>
      <c r="F15" s="235">
        <v>9631</v>
      </c>
      <c r="G15" s="236">
        <v>12774</v>
      </c>
      <c r="H15" s="236">
        <f t="shared" si="0"/>
        <v>20001</v>
      </c>
      <c r="I15" s="237">
        <f t="shared" si="0"/>
        <v>24550</v>
      </c>
      <c r="J15" s="238"/>
      <c r="K15" s="238"/>
    </row>
    <row r="16" spans="1:11" ht="22.5" customHeight="1">
      <c r="A16" s="239" t="s">
        <v>155</v>
      </c>
      <c r="B16" s="234">
        <v>14773</v>
      </c>
      <c r="C16" s="234">
        <v>12432</v>
      </c>
      <c r="D16" s="234">
        <v>0</v>
      </c>
      <c r="E16" s="234">
        <f>'[1]（別添２）新分類（入力用）２５～２８'!X78/100</f>
        <v>0</v>
      </c>
      <c r="F16" s="235">
        <v>0</v>
      </c>
      <c r="G16" s="236">
        <f>'[1]（別添２）新分類（入力用）２５～２８'!Y78/100</f>
        <v>0</v>
      </c>
      <c r="H16" s="236">
        <f t="shared" si="0"/>
        <v>14773</v>
      </c>
      <c r="I16" s="237">
        <f t="shared" si="0"/>
        <v>12432</v>
      </c>
      <c r="J16" s="238"/>
      <c r="K16" s="238"/>
    </row>
    <row r="17" spans="1:11" ht="22.5" customHeight="1" thickBot="1">
      <c r="A17" s="241" t="s">
        <v>144</v>
      </c>
      <c r="B17" s="242">
        <v>100876.00000000001</v>
      </c>
      <c r="C17" s="242">
        <v>108662</v>
      </c>
      <c r="D17" s="242">
        <v>2973</v>
      </c>
      <c r="E17" s="243">
        <f>SUM(E7:E16)</f>
        <v>3792</v>
      </c>
      <c r="F17" s="242">
        <v>30962.000000000004</v>
      </c>
      <c r="G17" s="244">
        <f>SUM(G7:G16)</f>
        <v>38828</v>
      </c>
      <c r="H17" s="244">
        <f t="shared" si="0"/>
        <v>134811.00000000003</v>
      </c>
      <c r="I17" s="245">
        <f t="shared" si="0"/>
        <v>151282</v>
      </c>
      <c r="J17" s="238"/>
      <c r="K17" s="238"/>
    </row>
    <row r="18" spans="5:9" ht="13.5">
      <c r="E18" s="246"/>
      <c r="G18" s="247"/>
      <c r="I18" s="247"/>
    </row>
    <row r="19" ht="13.5">
      <c r="A19" s="228" t="s">
        <v>156</v>
      </c>
    </row>
    <row r="20" ht="13.5" customHeight="1"/>
    <row r="21" ht="13.5" customHeight="1"/>
  </sheetData>
  <sheetProtection/>
  <mergeCells count="6">
    <mergeCell ref="A2:I2"/>
    <mergeCell ref="A4:A6"/>
    <mergeCell ref="B4:C5"/>
    <mergeCell ref="D4:E5"/>
    <mergeCell ref="F4:G5"/>
    <mergeCell ref="H4:I5"/>
  </mergeCells>
  <printOptions/>
  <pageMargins left="0.8661417322834646" right="0.3937007874015748" top="0.6692913385826772" bottom="0.7480314960629921"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上野梨絵</dc:creator>
  <cp:keywords/>
  <dc:description/>
  <cp:lastModifiedBy> </cp:lastModifiedBy>
  <cp:lastPrinted>2017-09-22T07:11:14Z</cp:lastPrinted>
  <dcterms:created xsi:type="dcterms:W3CDTF">1997-01-08T22:48:59Z</dcterms:created>
  <dcterms:modified xsi:type="dcterms:W3CDTF">2017-09-25T01:28:53Z</dcterms:modified>
  <cp:category/>
  <cp:version/>
  <cp:contentType/>
  <cp:contentStatus/>
</cp:coreProperties>
</file>